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codeName="ThisWorkbook" defaultThemeVersion="166925"/>
  <mc:AlternateContent xmlns:mc="http://schemas.openxmlformats.org/markup-compatibility/2006">
    <mc:Choice Requires="x15">
      <x15ac:absPath xmlns:x15ac="http://schemas.microsoft.com/office/spreadsheetml/2010/11/ac" url="/Users/devffec/FFEC Dropbox/FFEC Dossiers/Guides pratiques/"/>
    </mc:Choice>
  </mc:AlternateContent>
  <xr:revisionPtr revIDLastSave="0" documentId="8_{4E4AACF0-2B35-B842-9230-F9849651FD30}" xr6:coauthVersionLast="47" xr6:coauthVersionMax="47" xr10:uidLastSave="{00000000-0000-0000-0000-000000000000}"/>
  <bookViews>
    <workbookView xWindow="0" yWindow="500" windowWidth="19200" windowHeight="6640" activeTab="1" xr2:uid="{8A6A3184-6E07-43A6-94ED-1A17A251F44C}"/>
  </bookViews>
  <sheets>
    <sheet name="Autodiagnostic" sheetId="2" r:id="rId1"/>
    <sheet name="Récapitulatif" sheetId="3" r:id="rId2"/>
  </sheets>
  <definedNames>
    <definedName name="_xlnm.Print_Titles" localSheetId="0">Autodiagnostic!$1:$3</definedName>
    <definedName name="_xlnm.Print_Titles" localSheetId="1">Récapitulatif!$1:$4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 l="1"/>
  <c r="B6" i="3"/>
  <c r="A6" i="3"/>
  <c r="E4" i="2" l="1"/>
  <c r="C6" i="3" s="1"/>
  <c r="F4" i="2"/>
  <c r="F7" i="2" l="1"/>
  <c r="F16" i="2"/>
  <c r="G69" i="2" l="1"/>
  <c r="G66" i="2"/>
  <c r="G63" i="2"/>
  <c r="G60" i="2"/>
  <c r="G57" i="2"/>
  <c r="F19" i="2"/>
  <c r="E46" i="3"/>
  <c r="F46" i="3"/>
  <c r="G46" i="3"/>
  <c r="H46" i="3"/>
  <c r="I46" i="3"/>
  <c r="E41" i="3"/>
  <c r="F41" i="3"/>
  <c r="G41" i="3"/>
  <c r="H41" i="3"/>
  <c r="I41" i="3"/>
  <c r="E33" i="3"/>
  <c r="F33" i="3"/>
  <c r="G33" i="3"/>
  <c r="H33" i="3"/>
  <c r="I33" i="3"/>
  <c r="E30" i="3"/>
  <c r="F30" i="3"/>
  <c r="G30" i="3"/>
  <c r="H30" i="3"/>
  <c r="I30" i="3"/>
  <c r="E26" i="3"/>
  <c r="F26" i="3"/>
  <c r="G26" i="3"/>
  <c r="H26" i="3"/>
  <c r="I26" i="3"/>
  <c r="E16" i="3"/>
  <c r="F16" i="3"/>
  <c r="G16" i="3"/>
  <c r="H16" i="3"/>
  <c r="I16" i="3"/>
  <c r="E12" i="3"/>
  <c r="F12" i="3"/>
  <c r="G12" i="3"/>
  <c r="H12" i="3"/>
  <c r="I12" i="3"/>
  <c r="E8" i="3"/>
  <c r="F8" i="3"/>
  <c r="G8" i="3"/>
  <c r="H8" i="3"/>
  <c r="I8" i="3"/>
  <c r="H47" i="3" l="1"/>
  <c r="I47" i="3"/>
  <c r="E47" i="3"/>
  <c r="G47" i="3"/>
  <c r="F47" i="3"/>
  <c r="A45" i="3"/>
  <c r="A44" i="3"/>
  <c r="A43" i="3"/>
  <c r="A40" i="3"/>
  <c r="A39" i="3"/>
  <c r="A38" i="3"/>
  <c r="A37" i="3"/>
  <c r="A36" i="3"/>
  <c r="A35" i="3"/>
  <c r="A32" i="3"/>
  <c r="A29" i="3"/>
  <c r="A28" i="3"/>
  <c r="A25" i="3"/>
  <c r="A24" i="3"/>
  <c r="A23" i="3"/>
  <c r="A22" i="3"/>
  <c r="A21" i="3"/>
  <c r="A20" i="3"/>
  <c r="A19" i="3"/>
  <c r="A18" i="3"/>
  <c r="A15" i="3"/>
  <c r="A14" i="3"/>
  <c r="A11" i="3"/>
  <c r="A10" i="3"/>
  <c r="A7" i="3"/>
  <c r="G40" i="2"/>
  <c r="D21" i="3"/>
  <c r="J21" i="3" s="1"/>
  <c r="B21" i="3"/>
  <c r="F31" i="2"/>
  <c r="G31" i="2"/>
  <c r="E31" i="2"/>
  <c r="C21" i="3" s="1"/>
  <c r="F55" i="2" l="1"/>
  <c r="F40" i="2" l="1"/>
  <c r="E40" i="2"/>
  <c r="C24" i="3" s="1"/>
  <c r="F82" i="2" l="1"/>
  <c r="F79" i="2"/>
  <c r="F76" i="2"/>
  <c r="F73" i="2"/>
  <c r="F69" i="2"/>
  <c r="F66" i="2"/>
  <c r="F63" i="2"/>
  <c r="F60" i="2"/>
  <c r="F57" i="2"/>
  <c r="B44" i="3" l="1"/>
  <c r="F28" i="2" l="1"/>
  <c r="D45" i="3"/>
  <c r="J45" i="3" s="1"/>
  <c r="D44" i="3"/>
  <c r="J44" i="3" s="1"/>
  <c r="D40" i="3"/>
  <c r="J40" i="3" s="1"/>
  <c r="D43" i="3"/>
  <c r="J43" i="3" s="1"/>
  <c r="D39" i="3"/>
  <c r="J39" i="3" s="1"/>
  <c r="D38" i="3"/>
  <c r="J38" i="3" s="1"/>
  <c r="D37" i="3"/>
  <c r="J37" i="3" s="1"/>
  <c r="D36" i="3"/>
  <c r="J36" i="3" s="1"/>
  <c r="D35" i="3"/>
  <c r="J35" i="3" s="1"/>
  <c r="D32" i="3"/>
  <c r="D29" i="3"/>
  <c r="J29" i="3" s="1"/>
  <c r="D28" i="3"/>
  <c r="J28" i="3" s="1"/>
  <c r="D25" i="3"/>
  <c r="J25" i="3" s="1"/>
  <c r="D24" i="3"/>
  <c r="J24" i="3" s="1"/>
  <c r="D23" i="3"/>
  <c r="J23" i="3" s="1"/>
  <c r="D22" i="3"/>
  <c r="J22" i="3" s="1"/>
  <c r="D20" i="3"/>
  <c r="J20" i="3" s="1"/>
  <c r="D19" i="3"/>
  <c r="J19" i="3" s="1"/>
  <c r="D18" i="3"/>
  <c r="J18" i="3" s="1"/>
  <c r="D15" i="3"/>
  <c r="J15" i="3" s="1"/>
  <c r="D14" i="3"/>
  <c r="J14" i="3" s="1"/>
  <c r="D11" i="3"/>
  <c r="J11" i="3" s="1"/>
  <c r="D10" i="3"/>
  <c r="J10" i="3" s="1"/>
  <c r="D7" i="3"/>
  <c r="J7" i="3" s="1"/>
  <c r="D6" i="3"/>
  <c r="J6" i="3" s="1"/>
  <c r="E82" i="2"/>
  <c r="C45" i="3" s="1"/>
  <c r="E79" i="2"/>
  <c r="C44" i="3" s="1"/>
  <c r="E76" i="2"/>
  <c r="C43" i="3" s="1"/>
  <c r="E73" i="2"/>
  <c r="C40" i="3" s="1"/>
  <c r="E69" i="2"/>
  <c r="C39" i="3" s="1"/>
  <c r="E66" i="2"/>
  <c r="C38" i="3" s="1"/>
  <c r="E63" i="2"/>
  <c r="C37" i="3" s="1"/>
  <c r="E60" i="2"/>
  <c r="C36" i="3" s="1"/>
  <c r="E57" i="2"/>
  <c r="C35" i="3" s="1"/>
  <c r="E52" i="2"/>
  <c r="C32" i="3" s="1"/>
  <c r="E49" i="2"/>
  <c r="C29" i="3" s="1"/>
  <c r="E46" i="2"/>
  <c r="C28" i="3" s="1"/>
  <c r="E43" i="2"/>
  <c r="C25" i="3" s="1"/>
  <c r="E37" i="2"/>
  <c r="C23" i="3" s="1"/>
  <c r="E34" i="2"/>
  <c r="C22" i="3" s="1"/>
  <c r="E28" i="2"/>
  <c r="C20" i="3" s="1"/>
  <c r="E25" i="2"/>
  <c r="C19" i="3" s="1"/>
  <c r="E22" i="2"/>
  <c r="C18" i="3" s="1"/>
  <c r="E19" i="2"/>
  <c r="C15" i="3" s="1"/>
  <c r="E16" i="2"/>
  <c r="C14" i="3" s="1"/>
  <c r="E13" i="2"/>
  <c r="C11" i="3" s="1"/>
  <c r="D33" i="3" l="1"/>
  <c r="J32" i="3"/>
  <c r="D41" i="3"/>
  <c r="D8" i="3"/>
  <c r="D46" i="3"/>
  <c r="D30" i="3"/>
  <c r="D26" i="3"/>
  <c r="D16" i="3"/>
  <c r="D12" i="3"/>
  <c r="D47" i="3" l="1"/>
  <c r="B45" i="3"/>
  <c r="B43" i="3"/>
  <c r="B40" i="3"/>
  <c r="B39" i="3"/>
  <c r="B38" i="3"/>
  <c r="B37" i="3"/>
  <c r="B36" i="3"/>
  <c r="B35" i="3"/>
  <c r="B32" i="3"/>
  <c r="B29" i="3"/>
  <c r="B28" i="3"/>
  <c r="B25" i="3"/>
  <c r="B24" i="3"/>
  <c r="B23" i="3"/>
  <c r="B22" i="3"/>
  <c r="B20" i="3"/>
  <c r="B19" i="3"/>
  <c r="B18" i="3"/>
  <c r="B15" i="3"/>
  <c r="B14" i="3"/>
  <c r="G82" i="2"/>
  <c r="G79" i="2"/>
  <c r="G76" i="2"/>
  <c r="G73" i="2"/>
  <c r="G52" i="2"/>
  <c r="F52" i="2"/>
  <c r="G49" i="2"/>
  <c r="F49" i="2"/>
  <c r="G46" i="2"/>
  <c r="F46" i="2"/>
  <c r="G43" i="2"/>
  <c r="G37" i="2"/>
  <c r="G34" i="2"/>
  <c r="G28" i="2"/>
  <c r="G25" i="2"/>
  <c r="G22" i="2"/>
  <c r="F43" i="2"/>
  <c r="F37" i="2"/>
  <c r="F34" i="2"/>
  <c r="F25" i="2"/>
  <c r="F22" i="2"/>
  <c r="G19" i="2"/>
  <c r="G16" i="2"/>
  <c r="B11" i="3" l="1"/>
  <c r="B10" i="3"/>
  <c r="F13" i="2"/>
  <c r="G13" i="2"/>
  <c r="E10" i="2"/>
  <c r="C10" i="3" s="1"/>
  <c r="G10" i="2"/>
  <c r="F10" i="2"/>
  <c r="E7" i="2" l="1"/>
  <c r="C7" i="3" s="1"/>
  <c r="G7" i="2" l="1"/>
  <c r="G4" i="2"/>
</calcChain>
</file>

<file path=xl/sharedStrings.xml><?xml version="1.0" encoding="utf-8"?>
<sst xmlns="http://schemas.openxmlformats.org/spreadsheetml/2006/main" count="180" uniqueCount="124">
  <si>
    <t>Estimation du coût</t>
  </si>
  <si>
    <t>Ne sais pas</t>
  </si>
  <si>
    <t>Non</t>
  </si>
  <si>
    <t>Oui</t>
  </si>
  <si>
    <t>Question</t>
  </si>
  <si>
    <t>Votre réponse</t>
  </si>
  <si>
    <t>Coût estimé</t>
  </si>
  <si>
    <t>Commentaires</t>
  </si>
  <si>
    <t>Accessibilité et sureté</t>
  </si>
  <si>
    <t>Conformité</t>
  </si>
  <si>
    <t>N° de la question</t>
  </si>
  <si>
    <t xml:space="preserve">Merci de procéder à la vérification afin de poursuivre l'autodiagnostic. </t>
  </si>
  <si>
    <t>Accessibilité, sécurité 
et sureté</t>
  </si>
  <si>
    <t xml:space="preserve">Cette mesure peut être effectuée à l'aide d'un luxmètre. Merci de procéder à la vérification afin de poursuivre l'autodiagnostic. </t>
  </si>
  <si>
    <t>Eclairage et luminosité</t>
  </si>
  <si>
    <t>Températures</t>
  </si>
  <si>
    <t xml:space="preserve">La température ambiante dans les espaces d'accueil est-elle comprise entre 18 et 22° (Hors période de forte chaleur et canicules, définies par Météo France) ? </t>
  </si>
  <si>
    <t>Votre dispositif de chauffage (inclus les tuyaux d'alimentation ou d'évacuation) ont-ils une température de contact inférieur à 60°C ?</t>
  </si>
  <si>
    <t>Sécurisation des espaces d'accueil</t>
  </si>
  <si>
    <t xml:space="preserve">Vos surfaces vitrées (ex : miroir, fenêtre, etc.) à portée des enfants sont-elles sécurisées (ex : verre feuilleté) ou revêtues d'un film autocollant offrant les mêmes propriétés ? </t>
  </si>
  <si>
    <t>Zone d'entrée</t>
  </si>
  <si>
    <t xml:space="preserve">La zone d'entrée et d'accueil des parents (ou représentants légaux) est-elle aménagée de sorte qu'ils puissent s'asseoir ? </t>
  </si>
  <si>
    <t xml:space="preserve">L'accès à l'espace d'accueil des enfants est-il équipé d'un plan de déshabillage ainsi que de rangements individuels pour les effets personnels des enfants ? </t>
  </si>
  <si>
    <t>Les espaces de change</t>
  </si>
  <si>
    <t>Chaque espace de change dispose-t-il au minimum d'un lavabo ?</t>
  </si>
  <si>
    <t>Espace extérieur</t>
  </si>
  <si>
    <t>Si vous ne disposez pas d'un espace extérieur privatif au sein de votre établissement, avez-vous précisé dans votre projet éducatif les modalités d'accès de l'ensemble des enfants accueillis à des activités de plein air ?</t>
  </si>
  <si>
    <t xml:space="preserve">Disposez-vous d'un espace extérieur privatif ? </t>
  </si>
  <si>
    <t xml:space="preserve">Votre espace extérieur est-il entouré d'une clôture ou enceinte d'une hauteur minimale de 150 cm, sans points d'appui horizontaux ? </t>
  </si>
  <si>
    <t xml:space="preserve">L'espace entre le bas de la barrière et le sol est-il au maximum de 11 cm ? </t>
  </si>
  <si>
    <t xml:space="preserve">Les portes ou portillons sont-ils équipés de fermeture que les enfants ne peuvent pas manipuler ? </t>
  </si>
  <si>
    <t>Matériel de communication</t>
  </si>
  <si>
    <t xml:space="preserve">Chaque unité dispose-t-elle de liaisons interphoniques ou téléphoniques internes à l'établissement non accessibles aux enfants ? </t>
  </si>
  <si>
    <t>Sous-total</t>
  </si>
  <si>
    <t>Coût total de la mise au norme</t>
  </si>
  <si>
    <r>
      <rPr>
        <sz val="20"/>
        <rFont val="Rockwell"/>
        <family val="1"/>
      </rPr>
      <t xml:space="preserve">Auto-diagnostic 
</t>
    </r>
    <r>
      <rPr>
        <sz val="12"/>
        <rFont val="Rockwell"/>
        <family val="1"/>
      </rPr>
      <t>Référentiel national relatif aux exigences applicables en matière de locaux, d'aménagement et d'affichage
au sein des établissements d'accueil du jeune enfant</t>
    </r>
  </si>
  <si>
    <r>
      <t xml:space="preserve">Récapitulatif Auto-diagnostic
</t>
    </r>
    <r>
      <rPr>
        <sz val="10"/>
        <color theme="1"/>
        <rFont val="Rockwell"/>
        <family val="1"/>
      </rPr>
      <t>Référentiel national relatif aux exigences applicables en matière de locaux, d'aménagement et d'affichage
au sein des établissements d'accueil du jeune enfant</t>
    </r>
  </si>
  <si>
    <t>Merci de remplir uniquement la question n°18 à 22, puis passer à la question n°24</t>
  </si>
  <si>
    <t>Merci de remplir uniquement à partir de la question n°23</t>
  </si>
  <si>
    <t xml:space="preserve">Chaque unité dispose-t-elle d'un téléphone avec un accès extérieur direct ? </t>
  </si>
  <si>
    <t xml:space="preserve">Les espaces de vie des enfants ont-ils une luminosité garantie de 300 lux (lumière naturelle et éclairage artificiel combinés) ? </t>
  </si>
  <si>
    <t>Les prises électriques sont-elles installées à une hauteur minimale de 130 cm ?</t>
  </si>
  <si>
    <t xml:space="preserve">Votre établissement dispose-t-il d'une entrée équipée d'un dispositif de contrôle d'accès (type digicode, visiophone ou autre) permettant, le cas échéant, une réponse depuis les unités d'accueil ? </t>
  </si>
  <si>
    <t>Toutes les portes des espaces interdits aux enfants sont-elles équipées de poignées placées de préférence à une hauteur minimale de 130 cm ou à défaut de bouton moleté ?</t>
  </si>
  <si>
    <t xml:space="preserve">Chaque unité d'accueil a-t-elle un affichage des numéros d'urgence ? </t>
  </si>
  <si>
    <t>Plan de financement</t>
  </si>
  <si>
    <r>
      <t xml:space="preserve">Toutes les portes et les portillons donnant sur des espaces accessibles aux enfants sont-ils équipés de dispositifs </t>
    </r>
    <r>
      <rPr>
        <b/>
        <sz val="11"/>
        <color theme="1"/>
        <rFont val="Calibri"/>
        <family val="2"/>
        <scheme val="minor"/>
      </rPr>
      <t>anti-pinces doigts de chaque côté avec une hauteur minimale de 110 cm</t>
    </r>
    <r>
      <rPr>
        <sz val="11"/>
        <color theme="1"/>
        <rFont val="Calibri"/>
        <family val="2"/>
        <scheme val="minor"/>
      </rPr>
      <t xml:space="preserve"> ?</t>
    </r>
  </si>
  <si>
    <t>Toutes les portes ouvrant uniquement sur les espaces d'accueil des enfants sont-ils équipés d'oculus (soit un oculus grande hauteur, soit deux oculis vitrés dans le haut et le bas de la porte) ?</t>
  </si>
  <si>
    <t xml:space="preserve">Toutes les fenêtres coulissantes sont-elles équipées d'un dispositif de blocage inaccessible aux enfants dans les espaces d'accueil des enfants ? </t>
  </si>
  <si>
    <t xml:space="preserve">Les barreaux de votre clôture (ou autres matériaux) sont-ils écartés d'au maximum 11 cm ? </t>
  </si>
  <si>
    <t>En conformité avec l'article I.2.A de l'arrêté du 31 août 2021 relatif au bâti.</t>
  </si>
  <si>
    <t xml:space="preserve">Selon leur orientation et en fonction des protections naturelles existantes, vos espaces d'accueil sont-ils dotés de dispositifs ou de protection solaire permettant d'éviter un réchauffement excessif des espaces d'accueil ? </t>
  </si>
  <si>
    <t>En conformité avec l'article II.2.4 de l'arrêté du 31 août 2021 relatif au bâti.</t>
  </si>
  <si>
    <t xml:space="preserve">Mise en conformité à réaliser avant le 1er septembre 2026 (Article II.2.4 de l'arrêté du 31 août relatif au bâti). </t>
  </si>
  <si>
    <t>Mise en conformité à réaliser avant le 1er septembre 2026 (Article I.2.1 de l'arrêté du 31 août relatif au bâti).</t>
  </si>
  <si>
    <t>En conformité avec l'article II.4.2 de l'arrêté du 31 août 2021 relatif au bâti.</t>
  </si>
  <si>
    <t>Ils doivent être rendus inaccessibles pour les enfants par des systèmes de protection (article II.4.2 de l'arrêté du 31 août 2021 relatif au bâti).</t>
  </si>
  <si>
    <t>En conformité avec l'article II.6.3 de l'arrêté du 31 août 2021 relatif au bâti.</t>
  </si>
  <si>
    <t>Mise en conformité à réaliser avant le 1er septembre 2026 (article II.6.3 de l'arrêté du 31 août 2021 relatif au bâti).</t>
  </si>
  <si>
    <t>En conformité avec l'article II.6.4 de l'arrêté du 31 août 2021 relatif au bâti.</t>
  </si>
  <si>
    <t xml:space="preserve">Mise en conformité à réaliser avant le 1er septembre 2026 (article II.6.4 de l'arrêté du 31 août 2021 relatif au bâti). 
</t>
  </si>
  <si>
    <t>En conformité avec l'article II.6.5 de l'arrêté du 31 août 2021 relatif au bâti.</t>
  </si>
  <si>
    <t xml:space="preserve">Mise en conformité à réaliser avant le 1er septembre 2026 (article II.6.5 de l'arrêté du 31 août 2021 relatif au bâti). 
</t>
  </si>
  <si>
    <t>Toutes les prises électriques qui ne sont pas installées à une hauteur de 130 cm sont condamnées ou sécurisées notamment par un cache prise à ventouse ou à clef (article II.6.6 de l'arrêté du 31 août 2021 relatif au bâti).</t>
  </si>
  <si>
    <t>En conformité avec l'article II.6.6 de l'arrêté du 31 août 2021 relatif au bâti.</t>
  </si>
  <si>
    <t>En conformité avec l'article II.6.8 de l'arrêté du 31 août 2021 relatif au bâti.</t>
  </si>
  <si>
    <t xml:space="preserve">Mise en conformité à réaliser avant le 1er septembre 2026 (article II.6.8 de l'arrêté du 31 août 2021 relatif au bâti). 
</t>
  </si>
  <si>
    <t>En conformité avec l'article II.6.9 de l'arrêté du 31 août 2021 relatif au bâti.</t>
  </si>
  <si>
    <t xml:space="preserve">Mise en conformité à réaliser avant le 1er septembre 2026 (article II.6.9 de l'arrêté du 31 août 2021 relatif au bâti). 
Ces aspérités ou saillies sont à protéger, et de préférence à supprimer (mais non obligatoire). 
</t>
  </si>
  <si>
    <t>En conformité avec l'article II.6.10 de l'arrêté du 31 août 2021 relatif au bâti.</t>
  </si>
  <si>
    <t xml:space="preserve">Mise en conformité à réaliser avant le 1er septembre 2026 (article II.6.10 de l'arrêté du 31 août 2021 relatif au bâti). 
</t>
  </si>
  <si>
    <t xml:space="preserve">En conformité avec l'article III.1.1 de l'arrêté du 31 août 2021 relatif au bâti.
Pour information, il faut au minimum que l'un d'eux puisse s'asseoir. </t>
  </si>
  <si>
    <t xml:space="preserve">Mise en conformité à réaliser avant le 1er septembre 2026 (article III.1.1 de l'arrêté du 31 août 2021 relatif au bâti). 
Pour information, il faut au minimum que l'un d'eux puisse s'asseoir. 
</t>
  </si>
  <si>
    <r>
      <t xml:space="preserve">En conformité avec l'article III.1.2 de l'arrêté du 31 août 2021 relatif au bâti.
Pour information, selon la configuration et la capacité des établissements </t>
    </r>
    <r>
      <rPr>
        <sz val="11"/>
        <color rgb="FFFF0000"/>
        <rFont val="Calibri"/>
        <family val="2"/>
        <scheme val="minor"/>
      </rPr>
      <t xml:space="preserve">les zones d'accueil des enfants et des parents peuvent être mutualisées. </t>
    </r>
  </si>
  <si>
    <r>
      <t xml:space="preserve">L'arrêté précise que ces espaces sont équipés </t>
    </r>
    <r>
      <rPr>
        <sz val="11"/>
        <color theme="4"/>
        <rFont val="Calibri"/>
        <family val="2"/>
        <scheme val="minor"/>
      </rPr>
      <t>de préférence</t>
    </r>
    <r>
      <rPr>
        <sz val="11"/>
        <color rgb="FFFF0000"/>
        <rFont val="Calibri"/>
        <family val="2"/>
        <scheme val="minor"/>
      </rPr>
      <t xml:space="preserve"> </t>
    </r>
    <r>
      <rPr>
        <sz val="11"/>
        <color theme="1"/>
        <rFont val="Calibri"/>
        <family val="2"/>
        <scheme val="minor"/>
      </rPr>
      <t xml:space="preserve">d'un plan de déshabillage et de rangements individuels (article III.1.2 de l'arrêté du 31 août 2021 relatif au bâti).
Pour information, selon la configuration et la capacité des établissements </t>
    </r>
    <r>
      <rPr>
        <sz val="11"/>
        <color rgb="FFFF0000"/>
        <rFont val="Calibri"/>
        <family val="2"/>
        <scheme val="minor"/>
      </rPr>
      <t xml:space="preserve">les zones d'accueil des enfants et des parents peuvent être mutualisées. </t>
    </r>
  </si>
  <si>
    <t xml:space="preserve">En conformité avec l'article III.2.2 de l'arrêté du 31 août 2021 relatif au bâti.
Pour information, ce lavabo doit être de préférence mais non obligatoirement à commande manuelle, à hauteur d'adulte et à proximité du plan de change. 
</t>
  </si>
  <si>
    <t xml:space="preserve">Mise en conformité à réaliser avant le 1er septembre 2026 (article III.2.2 de l'arrêté du 31 août 2021 relatif au bâti). 
Pour information, ce lavabo doit être de préférence mais non obligatoirement à commande manuelle, à hauteur d'adulte et à proximité du plan de change. 
</t>
  </si>
  <si>
    <t xml:space="preserve">En conformité avec l'article III.7.2 de l'arrêté du 31 août 2021 relatif au bâti..
Pour informations, ces précisions doivent respecter la charte nationale d'accueil du jeune enfant. </t>
  </si>
  <si>
    <t xml:space="preserve">En conformité avec l'article III.7.4 de l'arrêté du 31 août 2021 relatif au bâti.
</t>
  </si>
  <si>
    <t xml:space="preserve">Mise en conformité à réaliser avant le 1er septembre 2026 (article III.7.4 de l'arrêté du 31 août 2021 relatif au bâti). </t>
  </si>
  <si>
    <t xml:space="preserve">Mise en conformité à réaliser avant le 1er septembre 2026 (article III.7.4 de l'arrêté du 31 août 2021 relatif au bâti). Pour information, cela procède d'une analyse de l'environnement et des risques de chutes d'objets identifiés. </t>
  </si>
  <si>
    <t xml:space="preserve">En conformité avec l'article IV.5.1 de l'arrêté du 31 août 2021 relatif au bâti.
</t>
  </si>
  <si>
    <t xml:space="preserve">En conformité avec l'article IV.5.2 de l'arrêté du 31 août 2021 relatif au bâti.
</t>
  </si>
  <si>
    <t xml:space="preserve">Mise en conformité à réaliser avant le 1er septembre 2026 (article IV.5.1 de l'arrêté du 31 août 2021 relatif au bâti). </t>
  </si>
  <si>
    <t>Mise en conformité à réaliser avant le 1er septembre 2026 (article IV.5.2 de l'arrêté du 31 août 2021 relatif au bâti).</t>
  </si>
  <si>
    <t xml:space="preserve">
Ce dispositif permet-il de contrôler et de déverrouiller l'entrée de l'établissement ? 
</t>
  </si>
  <si>
    <r>
      <t xml:space="preserve">Mise en conformité à réaliser avant le 1er septembre 2026 (Article II.2.3 de l'arrêté du 31 août relatif au bâti)
</t>
    </r>
    <r>
      <rPr>
        <i/>
        <sz val="11"/>
        <color theme="1"/>
        <rFont val="Calibri"/>
        <family val="2"/>
        <scheme val="minor"/>
      </rPr>
      <t xml:space="preserve">Pour information, des variations de luminosité peuvent être organisées de façon temporaire dans un ou plusieurs espaces dans le cadre d'activités spécifiques encadrées, et en relation avec le projet éducatif. 
</t>
    </r>
  </si>
  <si>
    <r>
      <t xml:space="preserve">En conformité avec l'article II.2.3 de l'arrêté du 31 août 2021 relatif au bâti.
</t>
    </r>
    <r>
      <rPr>
        <i/>
        <sz val="11"/>
        <color theme="4" tint="-0.249977111117893"/>
        <rFont val="Calibri"/>
        <family val="2"/>
        <scheme val="minor"/>
      </rPr>
      <t>Pour information, des variations de luminosité peuvent être organisées de façon temporaire dans un ou plusieurs espaces dans le cadre d'activités spécifiques</t>
    </r>
    <r>
      <rPr>
        <i/>
        <sz val="11"/>
        <color theme="1"/>
        <rFont val="Calibri"/>
        <family val="2"/>
        <scheme val="minor"/>
      </rPr>
      <t xml:space="preserve"> encadrées, et en relation avec le projet éducatif. </t>
    </r>
  </si>
  <si>
    <t xml:space="preserve">Il s'agit d'une recommandation prévue à l'article II.4.1 de l'arrêté du 31 août 2021 relatif au bâti.
NB : En période de forte chaleur ou de canicule, la température intérieure ne doit pas être inférieure de plus de 5 à 7° par rapport à la température extérieure de l'établissement et le plan ORSEC de gestion sanitaire des vagues de chaleurs doit être mis en œuvre. 
Par ailleurs, la ventilation naturelle ou par ventilateurs à associer à l'ombrage est à privilégier. 
</t>
  </si>
  <si>
    <r>
      <t xml:space="preserve">Il s'agit d'une recommandation prévue à l'article II.4.1 de l'arrêté du 31 août 2021 relatif au bâti. L'objectif est de garantir une température d'accueil comprise entre 18 et 22°. 
</t>
    </r>
    <r>
      <rPr>
        <i/>
        <sz val="11"/>
        <color theme="1"/>
        <rFont val="Calibri"/>
        <family val="2"/>
        <scheme val="minor"/>
      </rPr>
      <t xml:space="preserve">NB : En période de forte chaleur ou de canicule, la température intérieure ne doit pas être inférieure de plus de 5 à 7° par rapport à la température extérieure de l'établissement et le plan ORSEC de gestion sanitaire des vagues de chaleurs doit être mis en œuvre. Par ailleurs, la ventilation naturelle ou par ventilateurs à associer à l'ombrage est à privilégier. </t>
    </r>
  </si>
  <si>
    <t xml:space="preserve">Toutes les ouvertures des fenêtres à la française sont-elles équipées d'entrebâilleur dans les espaces d'accueil des enfants ? </t>
  </si>
  <si>
    <t>Avez-vous des espaces comprenant des aspérités anguleuses ou des saillies (ex : clou, étagère, etc.) en deçà de 110 cm du sol ?</t>
  </si>
  <si>
    <t xml:space="preserve">Avez-vous un dispositif de sécurité pour protéger l'espace extérieur contre la chute d'objet depuis les autres bâtiments ou les étages supérieurs en surplomb ? </t>
  </si>
  <si>
    <t xml:space="preserve">Mise en conformité à réaliser avant le 1er septembre 2026 en portant ces précisions dans votre projet éducatif et dans le respect de la charte nationale d'accueil du jeune enfant (article III.7.2 de l'arrêté du 31 août 2021 relatif au bâti). </t>
  </si>
  <si>
    <r>
      <t xml:space="preserve">Mise en conformité à réaliser avant le 1er septembre 2026 (Article I.2.1 de l'arrêté du 31 août relatif au bâti). 
</t>
    </r>
    <r>
      <rPr>
        <b/>
        <i/>
        <sz val="11"/>
        <color rgb="FF0070C0"/>
        <rFont val="Calibri"/>
        <family val="2"/>
        <scheme val="minor"/>
      </rPr>
      <t>Aller directement à la question numéro 3</t>
    </r>
  </si>
  <si>
    <t xml:space="preserve">Arrêté du 31 août 2021 </t>
  </si>
  <si>
    <r>
      <t xml:space="preserve">Question n°3
</t>
    </r>
    <r>
      <rPr>
        <i/>
        <sz val="11"/>
        <color theme="1"/>
        <rFont val="Calibri"/>
        <family val="2"/>
        <scheme val="minor"/>
      </rPr>
      <t>Obligation</t>
    </r>
  </si>
  <si>
    <r>
      <t xml:space="preserve">Question n°5
</t>
    </r>
    <r>
      <rPr>
        <i/>
        <sz val="10"/>
        <color theme="1"/>
        <rFont val="Calibri"/>
        <family val="2"/>
        <scheme val="minor"/>
      </rPr>
      <t>Recommandation</t>
    </r>
  </si>
  <si>
    <r>
      <t xml:space="preserve">Question n°4
</t>
    </r>
    <r>
      <rPr>
        <i/>
        <sz val="10"/>
        <color theme="1"/>
        <rFont val="Calibri"/>
        <family val="2"/>
        <scheme val="minor"/>
      </rPr>
      <t>Obligation</t>
    </r>
  </si>
  <si>
    <r>
      <t xml:space="preserve">Question n°2
</t>
    </r>
    <r>
      <rPr>
        <i/>
        <sz val="10"/>
        <color theme="1"/>
        <rFont val="Calibri"/>
        <family val="2"/>
        <scheme val="minor"/>
      </rPr>
      <t>Obligation</t>
    </r>
  </si>
  <si>
    <r>
      <t xml:space="preserve">Question n°1
</t>
    </r>
    <r>
      <rPr>
        <i/>
        <sz val="10"/>
        <color theme="1"/>
        <rFont val="Calibri"/>
        <family val="2"/>
        <scheme val="minor"/>
      </rPr>
      <t>Obligation</t>
    </r>
  </si>
  <si>
    <r>
      <t xml:space="preserve">Question n°6
</t>
    </r>
    <r>
      <rPr>
        <i/>
        <sz val="10"/>
        <color theme="1"/>
        <rFont val="Calibri"/>
        <family val="2"/>
        <scheme val="minor"/>
      </rPr>
      <t>Obligation</t>
    </r>
  </si>
  <si>
    <r>
      <t xml:space="preserve">Question n°7
</t>
    </r>
    <r>
      <rPr>
        <i/>
        <sz val="10"/>
        <color theme="1"/>
        <rFont val="Calibri"/>
        <family val="2"/>
        <scheme val="minor"/>
      </rPr>
      <t>Obligation</t>
    </r>
  </si>
  <si>
    <r>
      <t xml:space="preserve">Question n°8
</t>
    </r>
    <r>
      <rPr>
        <i/>
        <sz val="10"/>
        <color theme="1"/>
        <rFont val="Calibri"/>
        <family val="2"/>
        <scheme val="minor"/>
      </rPr>
      <t>Obligation</t>
    </r>
  </si>
  <si>
    <r>
      <t xml:space="preserve">Question n°9
</t>
    </r>
    <r>
      <rPr>
        <i/>
        <sz val="10"/>
        <color theme="1"/>
        <rFont val="Calibri"/>
        <family val="2"/>
        <scheme val="minor"/>
      </rPr>
      <t>Obligation</t>
    </r>
  </si>
  <si>
    <r>
      <t xml:space="preserve">Question n°10
</t>
    </r>
    <r>
      <rPr>
        <i/>
        <sz val="10"/>
        <color theme="1"/>
        <rFont val="Calibri"/>
        <family val="2"/>
        <scheme val="minor"/>
      </rPr>
      <t>Obligation</t>
    </r>
  </si>
  <si>
    <r>
      <t xml:space="preserve">Question n°11
</t>
    </r>
    <r>
      <rPr>
        <i/>
        <sz val="10"/>
        <color theme="1"/>
        <rFont val="Calibri"/>
        <family val="2"/>
        <scheme val="minor"/>
      </rPr>
      <t>Obligation</t>
    </r>
  </si>
  <si>
    <r>
      <t xml:space="preserve">Question n°12
</t>
    </r>
    <r>
      <rPr>
        <i/>
        <sz val="10"/>
        <color theme="1"/>
        <rFont val="Calibri"/>
        <family val="2"/>
        <scheme val="minor"/>
      </rPr>
      <t>Obligation</t>
    </r>
  </si>
  <si>
    <r>
      <t xml:space="preserve">Question n°13
</t>
    </r>
    <r>
      <rPr>
        <i/>
        <sz val="10"/>
        <color theme="1"/>
        <rFont val="Calibri"/>
        <family val="2"/>
        <scheme val="minor"/>
      </rPr>
      <t>Obligation</t>
    </r>
  </si>
  <si>
    <r>
      <t xml:space="preserve">Question n°14
</t>
    </r>
    <r>
      <rPr>
        <i/>
        <sz val="10"/>
        <color theme="1"/>
        <rFont val="Calibri"/>
        <family val="2"/>
        <scheme val="minor"/>
      </rPr>
      <t>Obligation</t>
    </r>
  </si>
  <si>
    <r>
      <t xml:space="preserve">Question n°15
</t>
    </r>
    <r>
      <rPr>
        <i/>
        <sz val="10"/>
        <color theme="1"/>
        <rFont val="Calibri"/>
        <family val="2"/>
        <scheme val="minor"/>
      </rPr>
      <t>Obligation</t>
    </r>
  </si>
  <si>
    <r>
      <t xml:space="preserve">Question n°17
</t>
    </r>
    <r>
      <rPr>
        <i/>
        <sz val="10"/>
        <color theme="1"/>
        <rFont val="Calibri"/>
        <family val="2"/>
        <scheme val="minor"/>
      </rPr>
      <t>Obligation</t>
    </r>
  </si>
  <si>
    <r>
      <t xml:space="preserve">Question n°18 
</t>
    </r>
    <r>
      <rPr>
        <i/>
        <sz val="10"/>
        <color theme="1"/>
        <rFont val="Calibri"/>
        <family val="2"/>
        <scheme val="minor"/>
      </rPr>
      <t>Obligation</t>
    </r>
  </si>
  <si>
    <r>
      <t xml:space="preserve">Question n°19 
</t>
    </r>
    <r>
      <rPr>
        <i/>
        <sz val="10"/>
        <color theme="1"/>
        <rFont val="Calibri"/>
        <family val="2"/>
        <scheme val="minor"/>
      </rPr>
      <t>Obligation</t>
    </r>
  </si>
  <si>
    <r>
      <t xml:space="preserve">Question n°20
</t>
    </r>
    <r>
      <rPr>
        <i/>
        <sz val="10"/>
        <color theme="1"/>
        <rFont val="Calibri"/>
        <family val="2"/>
        <scheme val="minor"/>
      </rPr>
      <t>Obligation</t>
    </r>
  </si>
  <si>
    <r>
      <t xml:space="preserve">Question n°21 
</t>
    </r>
    <r>
      <rPr>
        <i/>
        <sz val="10"/>
        <color theme="1"/>
        <rFont val="Calibri"/>
        <family val="2"/>
        <scheme val="minor"/>
      </rPr>
      <t>Obligation</t>
    </r>
  </si>
  <si>
    <r>
      <t xml:space="preserve">Question n°22
</t>
    </r>
    <r>
      <rPr>
        <i/>
        <sz val="10"/>
        <color theme="1"/>
        <rFont val="Calibri"/>
        <family val="2"/>
        <scheme val="minor"/>
      </rPr>
      <t>Obligation</t>
    </r>
  </si>
  <si>
    <r>
      <t xml:space="preserve">Question n°23
</t>
    </r>
    <r>
      <rPr>
        <i/>
        <sz val="10"/>
        <color theme="1"/>
        <rFont val="Calibri"/>
        <family val="2"/>
        <scheme val="minor"/>
      </rPr>
      <t>Obligation</t>
    </r>
  </si>
  <si>
    <r>
      <t xml:space="preserve">Question n°24
</t>
    </r>
    <r>
      <rPr>
        <i/>
        <sz val="10"/>
        <color theme="1"/>
        <rFont val="Calibri"/>
        <family val="2"/>
        <scheme val="minor"/>
      </rPr>
      <t>Obligation</t>
    </r>
  </si>
  <si>
    <r>
      <t xml:space="preserve">Question n°25
</t>
    </r>
    <r>
      <rPr>
        <i/>
        <sz val="10"/>
        <color theme="1"/>
        <rFont val="Calibri"/>
        <family val="2"/>
        <scheme val="minor"/>
      </rPr>
      <t>Obligation</t>
    </r>
  </si>
  <si>
    <r>
      <t xml:space="preserve">Question n°26
</t>
    </r>
    <r>
      <rPr>
        <i/>
        <sz val="10"/>
        <color theme="1"/>
        <rFont val="Calibri"/>
        <family val="2"/>
        <scheme val="minor"/>
      </rPr>
      <t>Obligation</t>
    </r>
  </si>
  <si>
    <t xml:space="preserve">
En conformité avec l'article I.2.A de l'arrêté du 31 août 2021 relatif au bâti.</t>
  </si>
  <si>
    <r>
      <t xml:space="preserve">Question n°16
</t>
    </r>
    <r>
      <rPr>
        <i/>
        <sz val="10"/>
        <color theme="1"/>
        <rFont val="Calibri"/>
        <family val="2"/>
        <scheme val="minor"/>
      </rPr>
      <t>Recommandation</t>
    </r>
  </si>
  <si>
    <t>Auto-contrôle 
du plan de financement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</si>
</sst>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_-* #,##0.00\ [$€-40C]_-;\-* #,##0.00\ [$€-40C]_-;_-* &quot;-&quot;??\ [$€-40C]_-;_-@_-"/>
  </numFmts>
  <fonts count="24" x14ac:knownFonts="1">
    <font>
      <sz val="11"/>
      <color theme="1"/>
      <name val="Calibri"/>
      <family val="2"/>
      <scheme val="minor"/>
    </font>
    <font>
      <sz val="11"/>
      <color rgb="FFFF0000"/>
      <name val="Calibri"/>
      <family val="2"/>
      <scheme val="minor"/>
    </font>
    <font>
      <b/>
      <sz val="11"/>
      <color theme="1"/>
      <name val="Calibri"/>
      <family val="2"/>
      <scheme val="minor"/>
    </font>
    <font>
      <sz val="18"/>
      <color theme="1"/>
      <name val="Calibri"/>
      <family val="2"/>
      <scheme val="minor"/>
    </font>
    <font>
      <sz val="12"/>
      <color theme="0"/>
      <name val="Calibri"/>
      <family val="2"/>
      <scheme val="minor"/>
    </font>
    <font>
      <i/>
      <sz val="11"/>
      <color theme="1"/>
      <name val="Calibri"/>
      <family val="2"/>
      <scheme val="minor"/>
    </font>
    <font>
      <sz val="12"/>
      <color rgb="FFFF0000"/>
      <name val="Calibri"/>
      <family val="2"/>
      <scheme val="minor"/>
    </font>
    <font>
      <sz val="12"/>
      <color theme="1"/>
      <name val="Calibri"/>
      <family val="2"/>
      <scheme val="minor"/>
    </font>
    <font>
      <b/>
      <i/>
      <sz val="11"/>
      <color rgb="FF0070C0"/>
      <name val="Calibri"/>
      <family val="2"/>
      <scheme val="minor"/>
    </font>
    <font>
      <i/>
      <sz val="11"/>
      <color theme="4" tint="-0.249977111117893"/>
      <name val="Calibri"/>
      <family val="2"/>
      <scheme val="minor"/>
    </font>
    <font>
      <sz val="11"/>
      <color theme="1"/>
      <name val="Calibri"/>
      <family val="2"/>
      <scheme val="minor"/>
    </font>
    <font>
      <sz val="11"/>
      <name val="Calibri"/>
      <family val="2"/>
      <scheme val="minor"/>
    </font>
    <font>
      <sz val="11"/>
      <color theme="4"/>
      <name val="Calibri"/>
      <family val="2"/>
      <scheme val="minor"/>
    </font>
    <font>
      <b/>
      <sz val="16"/>
      <color theme="1"/>
      <name val="Calibri"/>
      <family val="2"/>
      <scheme val="minor"/>
    </font>
    <font>
      <b/>
      <i/>
      <sz val="11"/>
      <color theme="1"/>
      <name val="Calibri"/>
      <family val="2"/>
      <scheme val="minor"/>
    </font>
    <font>
      <sz val="18"/>
      <color theme="3"/>
      <name val="Calibri Light"/>
      <family val="2"/>
      <scheme val="major"/>
    </font>
    <font>
      <sz val="26"/>
      <name val="Rockwell"/>
      <family val="1"/>
    </font>
    <font>
      <sz val="12"/>
      <name val="Rockwell"/>
      <family val="1"/>
    </font>
    <font>
      <sz val="20"/>
      <name val="Rockwell"/>
      <family val="1"/>
    </font>
    <font>
      <sz val="11"/>
      <color theme="1"/>
      <name val="Rockwell"/>
      <family val="1"/>
    </font>
    <font>
      <sz val="10"/>
      <color theme="1"/>
      <name val="Rockwell"/>
      <family val="1"/>
    </font>
    <font>
      <u/>
      <sz val="11"/>
      <color theme="10"/>
      <name val="Calibri"/>
      <family val="2"/>
      <scheme val="minor"/>
    </font>
    <font>
      <i/>
      <sz val="10"/>
      <color theme="1"/>
      <name val="Calibri"/>
      <family val="2"/>
      <scheme val="minor"/>
    </font>
    <font>
      <u/>
      <sz val="10"/>
      <color theme="1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5" tint="0.39997558519241921"/>
        <bgColor indexed="64"/>
      </patternFill>
    </fill>
    <fill>
      <patternFill patternType="solid">
        <fgColor rgb="FF27E0F9"/>
        <bgColor indexed="64"/>
      </patternFill>
    </fill>
    <fill>
      <patternFill patternType="solid">
        <fgColor rgb="FFF1702F"/>
        <bgColor indexed="64"/>
      </patternFill>
    </fill>
    <fill>
      <patternFill patternType="solid">
        <fgColor theme="0"/>
        <bgColor indexed="64"/>
      </patternFill>
    </fill>
    <fill>
      <patternFill patternType="solid">
        <fgColor rgb="FFB2B2B2"/>
        <bgColor indexed="64"/>
      </patternFill>
    </fill>
    <fill>
      <patternFill patternType="solid">
        <fgColor rgb="FFFF99FF"/>
        <bgColor indexed="64"/>
      </patternFill>
    </fill>
    <fill>
      <patternFill patternType="solid">
        <fgColor theme="9" tint="0.59999389629810485"/>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164" fontId="10" fillId="0" borderId="0" applyFont="0" applyFill="0" applyBorder="0" applyAlignment="0" applyProtection="0"/>
    <xf numFmtId="0" fontId="15" fillId="0" borderId="0" applyNumberFormat="0" applyFill="0" applyBorder="0" applyAlignment="0" applyProtection="0"/>
    <xf numFmtId="0" fontId="21" fillId="0" borderId="0" applyNumberFormat="0" applyFill="0" applyBorder="0" applyAlignment="0" applyProtection="0"/>
  </cellStyleXfs>
  <cellXfs count="112">
    <xf numFmtId="0" fontId="0" fillId="0" borderId="0" xfId="0"/>
    <xf numFmtId="0" fontId="0" fillId="0" borderId="0" xfId="0" applyAlignment="1">
      <alignment wrapText="1"/>
    </xf>
    <xf numFmtId="0" fontId="2" fillId="0" borderId="0" xfId="0" applyFont="1" applyAlignment="1">
      <alignment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center" vertical="center"/>
    </xf>
    <xf numFmtId="0" fontId="0" fillId="0" borderId="0" xfId="0" applyAlignment="1">
      <alignment horizontal="center" vertical="center" wrapText="1"/>
    </xf>
    <xf numFmtId="0" fontId="3" fillId="3" borderId="0" xfId="0" applyFont="1" applyFill="1" applyAlignment="1">
      <alignment horizontal="center" vertical="center" wrapText="1"/>
    </xf>
    <xf numFmtId="0" fontId="7" fillId="3" borderId="0" xfId="0" applyFont="1" applyFill="1" applyAlignment="1">
      <alignment horizontal="center" vertical="center" wrapText="1"/>
    </xf>
    <xf numFmtId="0" fontId="0" fillId="0" borderId="1" xfId="0" applyBorder="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wrapText="1"/>
    </xf>
    <xf numFmtId="0" fontId="2" fillId="0" borderId="1" xfId="0" applyFont="1" applyBorder="1" applyAlignment="1">
      <alignment horizontal="center" vertical="center" wrapText="1"/>
    </xf>
    <xf numFmtId="0" fontId="0" fillId="0" borderId="1" xfId="0" applyBorder="1" applyAlignment="1">
      <alignment wrapText="1"/>
    </xf>
    <xf numFmtId="0" fontId="1" fillId="0" borderId="0" xfId="0" applyFont="1" applyAlignment="1">
      <alignment horizontal="left" vertical="center" wrapText="1"/>
    </xf>
    <xf numFmtId="164" fontId="0" fillId="0" borderId="0" xfId="1" applyFont="1"/>
    <xf numFmtId="0" fontId="2" fillId="0" borderId="0" xfId="0" applyFont="1" applyAlignment="1">
      <alignment horizontal="left" vertical="center" wrapText="1"/>
    </xf>
    <xf numFmtId="0" fontId="2" fillId="0" borderId="0" xfId="0" applyFont="1" applyAlignment="1">
      <alignment vertical="top" wrapText="1"/>
    </xf>
    <xf numFmtId="164" fontId="0" fillId="0" borderId="1" xfId="1" applyFont="1" applyBorder="1"/>
    <xf numFmtId="0" fontId="0" fillId="0" borderId="1" xfId="0" applyBorder="1" applyAlignment="1">
      <alignment vertical="center" wrapText="1"/>
    </xf>
    <xf numFmtId="164" fontId="0" fillId="0" borderId="1" xfId="1" applyFont="1" applyBorder="1" applyAlignment="1">
      <alignment vertical="center"/>
    </xf>
    <xf numFmtId="164" fontId="0" fillId="0" borderId="1" xfId="1" applyFont="1" applyBorder="1" applyAlignment="1">
      <alignment horizontal="left" vertical="center"/>
    </xf>
    <xf numFmtId="164" fontId="14" fillId="0" borderId="1" xfId="1" applyFont="1" applyBorder="1" applyAlignment="1">
      <alignment vertical="center"/>
    </xf>
    <xf numFmtId="0" fontId="6" fillId="0" borderId="0" xfId="0" applyFont="1" applyAlignment="1">
      <alignment horizontal="center" vertical="center"/>
    </xf>
    <xf numFmtId="0" fontId="0" fillId="0" borderId="0" xfId="0" applyAlignment="1">
      <alignment horizontal="center" vertical="top"/>
    </xf>
    <xf numFmtId="0" fontId="0" fillId="0" borderId="0" xfId="0" applyAlignment="1" applyProtection="1">
      <alignment wrapText="1"/>
      <protection hidden="1"/>
    </xf>
    <xf numFmtId="0" fontId="0" fillId="0" borderId="0" xfId="0" applyAlignment="1" applyProtection="1">
      <alignment horizontal="center" vertical="center" wrapText="1"/>
      <protection hidden="1"/>
    </xf>
    <xf numFmtId="0" fontId="0" fillId="0" borderId="0" xfId="0" applyProtection="1">
      <protection hidden="1"/>
    </xf>
    <xf numFmtId="0" fontId="0" fillId="0" borderId="0" xfId="0" applyAlignment="1" applyProtection="1">
      <alignment horizontal="left" vertical="center" wrapText="1"/>
      <protection hidden="1"/>
    </xf>
    <xf numFmtId="0" fontId="0" fillId="0" borderId="0" xfId="0" applyAlignment="1" applyProtection="1">
      <alignment horizontal="left" vertical="center"/>
      <protection hidden="1"/>
    </xf>
    <xf numFmtId="0" fontId="0" fillId="0" borderId="0" xfId="0" applyAlignment="1" applyProtection="1">
      <alignment vertical="top" wrapText="1"/>
      <protection hidden="1"/>
    </xf>
    <xf numFmtId="0" fontId="0" fillId="0" borderId="0" xfId="0" applyAlignment="1" applyProtection="1">
      <alignment vertical="top"/>
      <protection hidden="1"/>
    </xf>
    <xf numFmtId="0" fontId="0" fillId="9" borderId="0" xfId="0" applyFill="1" applyAlignment="1" applyProtection="1">
      <alignment wrapText="1"/>
      <protection hidden="1"/>
    </xf>
    <xf numFmtId="165" fontId="1" fillId="0" borderId="1" xfId="1" applyNumberFormat="1" applyFont="1" applyBorder="1" applyAlignment="1" applyProtection="1">
      <alignment wrapText="1"/>
      <protection locked="0"/>
    </xf>
    <xf numFmtId="0" fontId="14" fillId="0" borderId="1" xfId="0" applyFont="1" applyBorder="1" applyAlignment="1">
      <alignment horizontal="center" vertical="center"/>
    </xf>
    <xf numFmtId="0" fontId="0" fillId="0" borderId="0" xfId="0" applyAlignment="1">
      <alignment horizontal="center"/>
    </xf>
    <xf numFmtId="165" fontId="1" fillId="0" borderId="0" xfId="1" applyNumberFormat="1" applyFont="1" applyBorder="1" applyAlignment="1" applyProtection="1">
      <alignment wrapText="1"/>
      <protection locked="0"/>
    </xf>
    <xf numFmtId="0" fontId="0" fillId="0" borderId="1" xfId="0" applyBorder="1"/>
    <xf numFmtId="164" fontId="2" fillId="0" borderId="1" xfId="1" applyFont="1" applyBorder="1" applyAlignment="1">
      <alignment vertical="center"/>
    </xf>
    <xf numFmtId="164" fontId="10" fillId="0" borderId="1" xfId="1" applyFont="1" applyBorder="1" applyAlignment="1">
      <alignment vertical="center"/>
    </xf>
    <xf numFmtId="0" fontId="0" fillId="0" borderId="1" xfId="0" applyBorder="1" applyAlignment="1" applyProtection="1">
      <alignment horizontal="center" vertical="center"/>
      <protection locked="0"/>
    </xf>
    <xf numFmtId="164" fontId="0" fillId="0" borderId="1" xfId="1" applyFont="1" applyBorder="1" applyAlignment="1" applyProtection="1">
      <alignment vertical="center"/>
      <protection locked="0"/>
    </xf>
    <xf numFmtId="165" fontId="0" fillId="0" borderId="1" xfId="0" applyNumberFormat="1" applyBorder="1" applyProtection="1">
      <protection locked="0"/>
    </xf>
    <xf numFmtId="165" fontId="0" fillId="0" borderId="1" xfId="1" applyNumberFormat="1" applyFont="1" applyBorder="1" applyProtection="1">
      <protection locked="0"/>
    </xf>
    <xf numFmtId="165" fontId="0" fillId="0" borderId="1" xfId="0" applyNumberFormat="1" applyBorder="1" applyAlignment="1" applyProtection="1">
      <alignment vertical="center"/>
      <protection locked="0"/>
    </xf>
    <xf numFmtId="164" fontId="0" fillId="0" borderId="1" xfId="1" applyFont="1" applyBorder="1" applyAlignment="1" applyProtection="1">
      <alignment vertical="center"/>
    </xf>
    <xf numFmtId="164" fontId="14" fillId="0" borderId="1" xfId="1" applyFont="1" applyBorder="1" applyAlignment="1" applyProtection="1">
      <alignment vertical="center"/>
    </xf>
    <xf numFmtId="164" fontId="13" fillId="5" borderId="1" xfId="1" applyFont="1" applyFill="1" applyBorder="1" applyProtection="1"/>
    <xf numFmtId="0" fontId="3" fillId="3" borderId="0" xfId="0" applyFont="1" applyFill="1" applyAlignment="1">
      <alignment horizontal="left" vertical="center" wrapText="1"/>
    </xf>
    <xf numFmtId="0" fontId="0" fillId="9" borderId="1" xfId="0" applyFill="1" applyBorder="1" applyAlignment="1">
      <alignment horizontal="left" vertical="center" wrapText="1"/>
    </xf>
    <xf numFmtId="0" fontId="16" fillId="9" borderId="0" xfId="2" applyFont="1" applyFill="1" applyBorder="1" applyAlignment="1">
      <alignment horizontal="center" vertical="center" wrapText="1"/>
    </xf>
    <xf numFmtId="0" fontId="16" fillId="9" borderId="0" xfId="2" applyFont="1" applyFill="1" applyBorder="1" applyAlignment="1">
      <alignment horizontal="center" vertical="center"/>
    </xf>
    <xf numFmtId="0" fontId="0" fillId="0" borderId="1" xfId="0" applyBorder="1" applyAlignment="1">
      <alignment horizontal="left" vertical="center" wrapText="1"/>
    </xf>
    <xf numFmtId="164" fontId="10" fillId="12" borderId="1" xfId="1" applyFont="1" applyFill="1" applyBorder="1"/>
    <xf numFmtId="165" fontId="0" fillId="0" borderId="9" xfId="0" applyNumberFormat="1" applyBorder="1" applyProtection="1">
      <protection locked="0"/>
    </xf>
    <xf numFmtId="164" fontId="10" fillId="0" borderId="9" xfId="1" applyFont="1" applyBorder="1" applyAlignment="1">
      <alignment vertical="center"/>
    </xf>
    <xf numFmtId="165" fontId="0" fillId="0" borderId="9" xfId="1" applyNumberFormat="1" applyFont="1" applyBorder="1" applyProtection="1">
      <protection locked="0"/>
    </xf>
    <xf numFmtId="165" fontId="0" fillId="0" borderId="9" xfId="0" applyNumberFormat="1" applyBorder="1" applyAlignment="1" applyProtection="1">
      <alignment vertical="center"/>
      <protection locked="0"/>
    </xf>
    <xf numFmtId="164" fontId="2" fillId="0" borderId="9" xfId="1" applyFont="1" applyBorder="1" applyAlignment="1">
      <alignment vertical="center"/>
    </xf>
    <xf numFmtId="0" fontId="0" fillId="0" borderId="1" xfId="0" applyBorder="1" applyAlignment="1">
      <alignment horizontal="left" wrapText="1"/>
    </xf>
    <xf numFmtId="0" fontId="0" fillId="0" borderId="7" xfId="0" applyBorder="1" applyAlignment="1">
      <alignment wrapText="1"/>
    </xf>
    <xf numFmtId="0" fontId="21" fillId="9" borderId="0" xfId="3" applyFill="1" applyBorder="1" applyAlignment="1">
      <alignment horizontal="center" vertical="center"/>
    </xf>
    <xf numFmtId="0" fontId="16" fillId="9" borderId="0" xfId="2" applyFont="1" applyFill="1" applyBorder="1" applyAlignment="1">
      <alignment horizontal="center" vertical="center" wrapText="1"/>
    </xf>
    <xf numFmtId="0" fontId="16" fillId="9" borderId="0" xfId="2" applyFont="1" applyFill="1" applyBorder="1" applyAlignment="1">
      <alignment horizontal="center" vertical="center"/>
    </xf>
    <xf numFmtId="0" fontId="0" fillId="0" borderId="0" xfId="0" applyAlignment="1">
      <alignment horizontal="center" wrapText="1"/>
    </xf>
    <xf numFmtId="0" fontId="0" fillId="0" borderId="1" xfId="0" applyBorder="1" applyAlignment="1">
      <alignment horizontal="left" vertical="center" wrapText="1"/>
    </xf>
    <xf numFmtId="0" fontId="13" fillId="2" borderId="0" xfId="0" applyFont="1" applyFill="1" applyAlignment="1">
      <alignment horizontal="center" vertical="center" textRotation="90" wrapText="1"/>
    </xf>
    <xf numFmtId="0" fontId="0" fillId="0" borderId="3"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6" fillId="0" borderId="1" xfId="0" applyFont="1" applyBorder="1" applyAlignment="1">
      <alignment horizontal="center" vertical="center"/>
    </xf>
    <xf numFmtId="0" fontId="11" fillId="0" borderId="1" xfId="0" applyFont="1" applyBorder="1" applyAlignment="1">
      <alignment horizontal="left" vertical="center" wrapText="1"/>
    </xf>
    <xf numFmtId="0" fontId="0" fillId="0" borderId="1" xfId="0" applyBorder="1" applyAlignment="1">
      <alignment horizontal="center" vertical="center" wrapText="1"/>
    </xf>
    <xf numFmtId="0" fontId="13" fillId="4" borderId="0" xfId="0" applyFont="1" applyFill="1" applyAlignment="1">
      <alignment horizontal="center" vertical="center" textRotation="90" wrapText="1"/>
    </xf>
    <xf numFmtId="0" fontId="3" fillId="3" borderId="0" xfId="0" applyFont="1" applyFill="1" applyAlignment="1">
      <alignment horizontal="center" vertical="center" wrapText="1"/>
    </xf>
    <xf numFmtId="0" fontId="13" fillId="6" borderId="0" xfId="0" applyFont="1" applyFill="1" applyAlignment="1">
      <alignment horizontal="center" vertical="center" textRotation="90" wrapText="1"/>
    </xf>
    <xf numFmtId="0" fontId="0" fillId="9" borderId="1" xfId="0" applyFill="1" applyBorder="1" applyAlignment="1">
      <alignment horizontal="center" vertical="center" wrapText="1"/>
    </xf>
    <xf numFmtId="0" fontId="13" fillId="7" borderId="0" xfId="0" applyFont="1" applyFill="1" applyAlignment="1">
      <alignment horizontal="center" vertical="center" textRotation="90" wrapText="1"/>
    </xf>
    <xf numFmtId="0" fontId="1" fillId="0" borderId="1" xfId="0" applyFont="1" applyBorder="1" applyAlignment="1">
      <alignment horizontal="left" vertical="center" wrapText="1"/>
    </xf>
    <xf numFmtId="0" fontId="0" fillId="9" borderId="1" xfId="0" applyFill="1" applyBorder="1" applyAlignment="1">
      <alignment horizontal="left" vertical="center" wrapText="1"/>
    </xf>
    <xf numFmtId="0" fontId="13" fillId="8" borderId="0" xfId="0" applyFont="1" applyFill="1" applyAlignment="1">
      <alignment horizontal="center" vertical="center" textRotation="90" wrapText="1"/>
    </xf>
    <xf numFmtId="0" fontId="13" fillId="11" borderId="0" xfId="0" applyFont="1" applyFill="1" applyAlignment="1">
      <alignment horizontal="center" vertical="center" textRotation="90" wrapText="1"/>
    </xf>
    <xf numFmtId="0" fontId="13" fillId="5" borderId="0" xfId="0" applyFont="1" applyFill="1" applyAlignment="1">
      <alignment horizontal="center" vertical="center" textRotation="90" wrapText="1"/>
    </xf>
    <xf numFmtId="0" fontId="13" fillId="10" borderId="0" xfId="0" applyFont="1" applyFill="1" applyAlignment="1">
      <alignment horizontal="center" vertical="center" textRotation="90" wrapText="1"/>
    </xf>
    <xf numFmtId="0" fontId="19" fillId="0" borderId="0" xfId="0" applyFont="1" applyAlignment="1">
      <alignment horizontal="center" vertical="center" wrapText="1"/>
    </xf>
    <xf numFmtId="0" fontId="0" fillId="0" borderId="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 fillId="0" borderId="1" xfId="0" applyFont="1" applyBorder="1" applyAlignment="1">
      <alignment horizontal="center" vertical="center"/>
    </xf>
    <xf numFmtId="164" fontId="2" fillId="0" borderId="1" xfId="1" applyFont="1" applyBorder="1" applyAlignment="1">
      <alignment horizontal="center" vertical="center"/>
    </xf>
    <xf numFmtId="0" fontId="2" fillId="10" borderId="9" xfId="0" applyFont="1" applyFill="1" applyBorder="1" applyAlignment="1">
      <alignment horizontal="left" vertical="center" wrapText="1"/>
    </xf>
    <xf numFmtId="0" fontId="2" fillId="10" borderId="6" xfId="0" applyFont="1" applyFill="1" applyBorder="1" applyAlignment="1">
      <alignment horizontal="left" vertical="center" wrapText="1"/>
    </xf>
    <xf numFmtId="0" fontId="2" fillId="11" borderId="1" xfId="0" applyFont="1" applyFill="1" applyBorder="1" applyAlignment="1">
      <alignment horizontal="left" wrapText="1"/>
    </xf>
    <xf numFmtId="0" fontId="2" fillId="4" borderId="1" xfId="0" applyFont="1" applyFill="1" applyBorder="1" applyAlignment="1">
      <alignment horizontal="left" wrapText="1"/>
    </xf>
    <xf numFmtId="0" fontId="2" fillId="2"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1" fillId="0" borderId="1" xfId="3" applyBorder="1" applyAlignment="1">
      <alignment horizontal="center"/>
    </xf>
    <xf numFmtId="0" fontId="23" fillId="9" borderId="0" xfId="3" applyFont="1" applyFill="1" applyBorder="1" applyAlignment="1">
      <alignment horizontal="center" vertical="center"/>
    </xf>
    <xf numFmtId="0" fontId="13" fillId="5" borderId="0" xfId="0" applyFont="1" applyFill="1" applyAlignment="1">
      <alignment horizontal="right" wrapText="1"/>
    </xf>
    <xf numFmtId="0" fontId="13" fillId="5" borderId="2" xfId="0" applyFont="1" applyFill="1" applyBorder="1" applyAlignment="1">
      <alignment horizontal="right" wrapText="1"/>
    </xf>
    <xf numFmtId="0" fontId="0" fillId="0" borderId="1" xfId="0" applyBorder="1" applyAlignment="1">
      <alignment horizontal="center" vertical="center"/>
    </xf>
    <xf numFmtId="0" fontId="2" fillId="6" borderId="1"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8" borderId="9" xfId="0" applyFont="1" applyFill="1" applyBorder="1" applyAlignment="1">
      <alignment horizontal="left" wrapText="1"/>
    </xf>
    <xf numFmtId="0" fontId="2" fillId="8" borderId="6" xfId="0" applyFont="1" applyFill="1" applyBorder="1" applyAlignment="1">
      <alignment horizontal="left" wrapText="1"/>
    </xf>
    <xf numFmtId="0" fontId="2" fillId="13" borderId="5" xfId="0" applyFont="1" applyFill="1" applyBorder="1" applyAlignment="1">
      <alignment horizontal="center" vertical="center" wrapText="1"/>
    </xf>
    <xf numFmtId="0" fontId="2" fillId="13" borderId="2" xfId="0" applyFont="1" applyFill="1" applyBorder="1" applyAlignment="1">
      <alignment horizontal="center" vertical="center" wrapText="1"/>
    </xf>
  </cellXfs>
  <cellStyles count="4">
    <cellStyle name="Lien hypertexte" xfId="3" builtinId="8"/>
    <cellStyle name="Monétaire" xfId="1" builtinId="4"/>
    <cellStyle name="Normal" xfId="0" builtinId="0"/>
    <cellStyle name="Titre" xfId="2" builtinId="15"/>
  </cellStyles>
  <dxfs count="0"/>
  <tableStyles count="0" defaultTableStyle="TableStyleMedium2" defaultPivotStyle="PivotStyleLight16"/>
  <colors>
    <mruColors>
      <color rgb="FFFF99FF"/>
      <color rgb="FFB2B2B2"/>
      <color rgb="FFF1702F"/>
      <color rgb="FF27E0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40974</xdr:colOff>
      <xdr:row>0</xdr:row>
      <xdr:rowOff>75445</xdr:rowOff>
    </xdr:from>
    <xdr:to>
      <xdr:col>2</xdr:col>
      <xdr:colOff>568780</xdr:colOff>
      <xdr:row>0</xdr:row>
      <xdr:rowOff>534087</xdr:rowOff>
    </xdr:to>
    <xdr:pic>
      <xdr:nvPicPr>
        <xdr:cNvPr id="3" name="Image 2">
          <a:extLst>
            <a:ext uri="{FF2B5EF4-FFF2-40B4-BE49-F238E27FC236}">
              <a16:creationId xmlns:a16="http://schemas.microsoft.com/office/drawing/2014/main" id="{79483876-06EA-4BAA-9073-E85DA6E603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2024" y="75445"/>
          <a:ext cx="1613656" cy="4586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57151</xdr:colOff>
      <xdr:row>0</xdr:row>
      <xdr:rowOff>200026</xdr:rowOff>
    </xdr:from>
    <xdr:to>
      <xdr:col>0</xdr:col>
      <xdr:colOff>1360168</xdr:colOff>
      <xdr:row>0</xdr:row>
      <xdr:rowOff>577851</xdr:rowOff>
    </xdr:to>
    <xdr:pic>
      <xdr:nvPicPr>
        <xdr:cNvPr id="3" name="Image 2">
          <a:extLst>
            <a:ext uri="{FF2B5EF4-FFF2-40B4-BE49-F238E27FC236}">
              <a16:creationId xmlns:a16="http://schemas.microsoft.com/office/drawing/2014/main" id="{6EFA9015-7A03-447C-8E7F-8486370255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1" y="200026"/>
          <a:ext cx="1306192" cy="381000"/>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legifrance.gouv.fr/jorf/id/JORFTEXT000044025618"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legifrance.gouv.fr/jorf/id/JORFTEXT0000440256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85D56-9883-429B-840C-DE50E83B1770}">
  <sheetPr codeName="Feuil2">
    <tabColor rgb="FFFFFF00"/>
  </sheetPr>
  <dimension ref="A1:L90"/>
  <sheetViews>
    <sheetView showGridLines="0" zoomScale="80" zoomScaleNormal="80" workbookViewId="0">
      <selection activeCell="F4" sqref="F4:F5"/>
    </sheetView>
  </sheetViews>
  <sheetFormatPr baseColWidth="10" defaultRowHeight="15" x14ac:dyDescent="0.2"/>
  <cols>
    <col min="1" max="1" width="10.83203125" style="1"/>
    <col min="2" max="2" width="15.1640625" style="3" customWidth="1"/>
    <col min="3" max="3" width="51.83203125" style="1" customWidth="1"/>
    <col min="4" max="4" width="12.33203125" style="9" customWidth="1"/>
    <col min="5" max="5" width="12.33203125" style="5" customWidth="1"/>
    <col min="6" max="6" width="74.1640625" style="6" customWidth="1"/>
    <col min="7" max="7" width="27.33203125" style="1" customWidth="1"/>
    <col min="8" max="8" width="3.1640625" style="29" customWidth="1"/>
    <col min="9" max="11" width="30" style="29" hidden="1" customWidth="1"/>
    <col min="12" max="12" width="10.83203125" style="31" customWidth="1"/>
    <col min="13" max="32" width="10.83203125" customWidth="1"/>
  </cols>
  <sheetData>
    <row r="1" spans="1:12" ht="72.5" customHeight="1" x14ac:dyDescent="0.2">
      <c r="A1" s="68"/>
      <c r="B1" s="66" t="s">
        <v>35</v>
      </c>
      <c r="C1" s="67"/>
      <c r="D1" s="67"/>
      <c r="E1" s="67"/>
      <c r="F1" s="67"/>
      <c r="G1" s="67"/>
    </row>
    <row r="2" spans="1:12" ht="25.5" customHeight="1" x14ac:dyDescent="0.2">
      <c r="A2" s="68"/>
      <c r="B2" s="54"/>
      <c r="C2" s="65" t="s">
        <v>95</v>
      </c>
      <c r="D2" s="65"/>
      <c r="E2" s="65"/>
      <c r="F2" s="65"/>
      <c r="G2" s="55"/>
    </row>
    <row r="3" spans="1:12" s="5" customFormat="1" ht="37" customHeight="1" x14ac:dyDescent="0.2">
      <c r="A3" s="68"/>
      <c r="B3" s="11" t="s">
        <v>10</v>
      </c>
      <c r="C3" s="10" t="s">
        <v>4</v>
      </c>
      <c r="D3" s="77" t="s">
        <v>5</v>
      </c>
      <c r="E3" s="77"/>
      <c r="F3" s="52" t="s">
        <v>7</v>
      </c>
      <c r="G3" s="10" t="s">
        <v>0</v>
      </c>
      <c r="H3" s="30"/>
      <c r="I3" s="29" t="s">
        <v>3</v>
      </c>
      <c r="J3" s="29" t="s">
        <v>2</v>
      </c>
      <c r="K3" s="29" t="s">
        <v>1</v>
      </c>
      <c r="L3" s="30"/>
    </row>
    <row r="4" spans="1:12" ht="56" customHeight="1" x14ac:dyDescent="0.2">
      <c r="A4" s="76" t="s">
        <v>12</v>
      </c>
      <c r="B4" s="75" t="s">
        <v>100</v>
      </c>
      <c r="C4" s="69" t="s">
        <v>42</v>
      </c>
      <c r="D4" s="71"/>
      <c r="E4" s="73" t="str">
        <f>IF(D4="OUI",100,IF(D4="Ne sais pas",50,IF(D4="Non",0," ")))</f>
        <v xml:space="preserve"> </v>
      </c>
      <c r="F4" s="69" t="str">
        <f>IF(D4="Oui",$I$4,IF(D4="Non",J4,IF(D4="Ne sais pas",K4,"  ")))</f>
        <v xml:space="preserve">  </v>
      </c>
      <c r="G4" s="16" t="str">
        <f>IF(D4="Non","Estimez-en le coût ci-dessous",IF(D4="Ne sais pas","Aucun coût potentiellement identifiable",IF(D4="OUI","Aucun coût"," ")))</f>
        <v xml:space="preserve"> </v>
      </c>
      <c r="I4" s="29" t="s">
        <v>121</v>
      </c>
      <c r="J4" s="29" t="s">
        <v>94</v>
      </c>
      <c r="K4" s="29" t="s">
        <v>11</v>
      </c>
    </row>
    <row r="5" spans="1:12" ht="23.5" customHeight="1" x14ac:dyDescent="0.2">
      <c r="A5" s="76"/>
      <c r="B5" s="75"/>
      <c r="C5" s="69"/>
      <c r="D5" s="72"/>
      <c r="E5" s="73"/>
      <c r="F5" s="69"/>
      <c r="G5" s="37"/>
      <c r="H5" s="31"/>
    </row>
    <row r="6" spans="1:12" ht="11.5" customHeight="1" x14ac:dyDescent="0.2">
      <c r="A6" s="76"/>
      <c r="B6"/>
      <c r="C6" s="4"/>
      <c r="D6"/>
      <c r="E6"/>
      <c r="F6" s="7"/>
      <c r="G6"/>
      <c r="H6" s="31"/>
    </row>
    <row r="7" spans="1:12" s="7" customFormat="1" ht="46" customHeight="1" x14ac:dyDescent="0.2">
      <c r="A7" s="76"/>
      <c r="B7" s="75" t="s">
        <v>99</v>
      </c>
      <c r="C7" s="69" t="s">
        <v>85</v>
      </c>
      <c r="D7" s="71"/>
      <c r="E7" s="73" t="str">
        <f>IF(D7="OUI",100,IF(D7="Ne sais pas",50,IF(D7="Non",0," ")))</f>
        <v xml:space="preserve"> </v>
      </c>
      <c r="F7" s="69" t="str">
        <f>IF(D7="Oui",I7,IF(D7="Non",J7,IF(D7="Ne sais pas",K4,"  ")))</f>
        <v xml:space="preserve">  </v>
      </c>
      <c r="G7" s="16" t="str">
        <f>IF(D7="Non","Estimez-en le coût ci-dessous",IF(D7="Ne sais pas","Aucun coût potentiellement identifiable",IF(D7="OUI","Aucun coût"," ")))</f>
        <v xml:space="preserve"> </v>
      </c>
      <c r="H7" s="33"/>
      <c r="I7" s="29" t="s">
        <v>50</v>
      </c>
      <c r="J7" s="32" t="s">
        <v>54</v>
      </c>
      <c r="K7" s="32"/>
      <c r="L7" s="33"/>
    </row>
    <row r="8" spans="1:12" s="7" customFormat="1" ht="25.5" customHeight="1" x14ac:dyDescent="0.2">
      <c r="A8" s="76"/>
      <c r="B8" s="75"/>
      <c r="C8" s="69"/>
      <c r="D8" s="72"/>
      <c r="E8" s="73"/>
      <c r="F8" s="69"/>
      <c r="G8" s="37"/>
      <c r="H8" s="33"/>
      <c r="I8" s="32"/>
      <c r="J8" s="32"/>
      <c r="K8" s="32"/>
      <c r="L8" s="33"/>
    </row>
    <row r="9" spans="1:12" s="7" customFormat="1" ht="20" customHeight="1" x14ac:dyDescent="0.2">
      <c r="A9" s="20"/>
      <c r="B9" s="6"/>
      <c r="C9" s="6"/>
      <c r="D9" s="6"/>
      <c r="E9" s="8"/>
      <c r="F9" s="6"/>
      <c r="G9" s="6"/>
      <c r="H9" s="33"/>
      <c r="I9" s="32"/>
      <c r="J9" s="32"/>
      <c r="K9" s="32"/>
      <c r="L9" s="33"/>
    </row>
    <row r="10" spans="1:12" s="7" customFormat="1" ht="61.5" customHeight="1" x14ac:dyDescent="0.2">
      <c r="A10" s="70" t="s">
        <v>14</v>
      </c>
      <c r="B10" s="75" t="s">
        <v>96</v>
      </c>
      <c r="C10" s="69" t="s">
        <v>40</v>
      </c>
      <c r="D10" s="71"/>
      <c r="E10" s="73" t="str">
        <f>IF(D10="OUI",100,IF(D10="Ne sais pas",50,IF(D10="Non",0," ")))</f>
        <v xml:space="preserve"> </v>
      </c>
      <c r="F10" s="69" t="str">
        <f>IF(D10="Oui",I10,IF(D10="Non",J10,IF(D10="Ne sais pas",K10,"  ")))</f>
        <v xml:space="preserve">  </v>
      </c>
      <c r="G10" s="16" t="str">
        <f>IF(D10="Non","Estimez-en le coût ci-dessous",IF(D10="Ne sais pas","Aucun coût potentiellement identifiable",IF(D10="OUI","Aucun coût"," ")))</f>
        <v xml:space="preserve"> </v>
      </c>
      <c r="H10" s="33"/>
      <c r="I10" s="32" t="s">
        <v>87</v>
      </c>
      <c r="J10" s="32" t="s">
        <v>86</v>
      </c>
      <c r="K10" s="32" t="s">
        <v>13</v>
      </c>
      <c r="L10" s="33"/>
    </row>
    <row r="11" spans="1:12" s="7" customFormat="1" ht="27.5" customHeight="1" x14ac:dyDescent="0.2">
      <c r="A11" s="70"/>
      <c r="B11" s="75"/>
      <c r="C11" s="69"/>
      <c r="D11" s="72"/>
      <c r="E11" s="73"/>
      <c r="F11" s="69"/>
      <c r="G11" s="37"/>
      <c r="H11" s="33"/>
      <c r="I11" s="32"/>
      <c r="J11" s="32"/>
      <c r="K11" s="32"/>
      <c r="L11" s="33"/>
    </row>
    <row r="12" spans="1:12" x14ac:dyDescent="0.2">
      <c r="A12" s="70"/>
      <c r="C12" s="3"/>
    </row>
    <row r="13" spans="1:12" ht="58" customHeight="1" x14ac:dyDescent="0.2">
      <c r="A13" s="70"/>
      <c r="B13" s="75" t="s">
        <v>98</v>
      </c>
      <c r="C13" s="74" t="s">
        <v>51</v>
      </c>
      <c r="D13" s="71"/>
      <c r="E13" s="73" t="str">
        <f>IF(D13="OUI",100,IF(D13="Ne sais pas",50,IF(D13="Non",0," ")))</f>
        <v xml:space="preserve"> </v>
      </c>
      <c r="F13" s="69" t="str">
        <f>IF(D13="Oui",I13,IF(D13="Non",J13,IF(D13="Ne sais pas",K13,"  ")))</f>
        <v xml:space="preserve">  </v>
      </c>
      <c r="G13" s="16" t="str">
        <f>IF(D13="Non","Estimez-en le coût ci-dessous",IF(D13="Ne sais pas","Aucun coût potentiellement identifiable",IF(D13="OUI","Aucun coût"," ")))</f>
        <v xml:space="preserve"> </v>
      </c>
      <c r="I13" s="29" t="s">
        <v>52</v>
      </c>
      <c r="J13" s="29" t="s">
        <v>53</v>
      </c>
      <c r="K13" s="29" t="s">
        <v>11</v>
      </c>
    </row>
    <row r="14" spans="1:12" ht="29.5" customHeight="1" x14ac:dyDescent="0.2">
      <c r="A14" s="70"/>
      <c r="B14" s="75"/>
      <c r="C14" s="74"/>
      <c r="D14" s="72"/>
      <c r="E14" s="73"/>
      <c r="F14" s="69"/>
      <c r="G14" s="37"/>
    </row>
    <row r="15" spans="1:12" ht="22" customHeight="1" x14ac:dyDescent="0.2">
      <c r="A15" s="2"/>
      <c r="C15" s="3"/>
    </row>
    <row r="16" spans="1:12" s="14" customFormat="1" ht="93.5" customHeight="1" x14ac:dyDescent="0.2">
      <c r="A16" s="85" t="s">
        <v>15</v>
      </c>
      <c r="B16" s="75" t="s">
        <v>97</v>
      </c>
      <c r="C16" s="69" t="s">
        <v>16</v>
      </c>
      <c r="D16" s="71"/>
      <c r="E16" s="73" t="str">
        <f>IF(D16="OUI",100,IF(D16="Ne sais pas",50,IF(D16="Non",0," ")))</f>
        <v xml:space="preserve"> </v>
      </c>
      <c r="F16" s="69" t="str">
        <f>IF(D16="Oui",I16,IF(D16="Non",$J$16,IF(D16="Ne sais pas",K16,"  ")))</f>
        <v xml:space="preserve">  </v>
      </c>
      <c r="G16" s="16" t="str">
        <f>IF(D16="Non","Estimez-en le coût ci-dessous",IF(D16="Ne sais pas","Aucun coût potentiellement identifiable",IF(D16="OUI","Aucun coût"," ")))</f>
        <v xml:space="preserve"> </v>
      </c>
      <c r="H16" s="34"/>
      <c r="I16" s="34" t="s">
        <v>88</v>
      </c>
      <c r="J16" s="34" t="s">
        <v>89</v>
      </c>
      <c r="K16" s="34" t="s">
        <v>11</v>
      </c>
      <c r="L16" s="35"/>
    </row>
    <row r="17" spans="1:12" s="14" customFormat="1" ht="33.5" customHeight="1" x14ac:dyDescent="0.2">
      <c r="A17" s="85"/>
      <c r="B17" s="75"/>
      <c r="C17" s="69"/>
      <c r="D17" s="72"/>
      <c r="E17" s="73"/>
      <c r="F17" s="69"/>
      <c r="G17" s="37"/>
      <c r="H17" s="34"/>
      <c r="I17" s="34"/>
      <c r="J17" s="34"/>
      <c r="K17" s="34"/>
      <c r="L17" s="35"/>
    </row>
    <row r="18" spans="1:12" s="14" customFormat="1" ht="13" customHeight="1" x14ac:dyDescent="0.2">
      <c r="A18" s="85"/>
      <c r="B18" s="15"/>
      <c r="C18" s="6"/>
      <c r="D18" s="9"/>
      <c r="E18" s="27"/>
      <c r="F18" s="6"/>
      <c r="G18" s="7"/>
      <c r="H18" s="34"/>
      <c r="I18" s="34"/>
      <c r="J18" s="34"/>
      <c r="K18" s="34"/>
      <c r="L18" s="35"/>
    </row>
    <row r="19" spans="1:12" s="14" customFormat="1" ht="56.5" customHeight="1" x14ac:dyDescent="0.2">
      <c r="A19" s="85"/>
      <c r="B19" s="75" t="s">
        <v>101</v>
      </c>
      <c r="C19" s="69" t="s">
        <v>17</v>
      </c>
      <c r="D19" s="71"/>
      <c r="E19" s="73" t="str">
        <f>IF(D19="OUI",100,IF(D19="Ne sais pas",50,IF(D19="Non",0," ")))</f>
        <v xml:space="preserve"> </v>
      </c>
      <c r="F19" s="69" t="str">
        <f>IF(D19="Oui",I19,IF(D19="Non",J19,IF(D19="Ne sais pas",K19,"  ")))</f>
        <v xml:space="preserve">  </v>
      </c>
      <c r="G19" s="16" t="str">
        <f>IF(D19="Non","Estimez-en le coût ci-dessous",IF(D19="Ne sais pas","Aucun coût potentiellement identifiable",IF(D19="OUI","Aucun coût"," ")))</f>
        <v xml:space="preserve"> </v>
      </c>
      <c r="H19" s="34"/>
      <c r="I19" s="34" t="s">
        <v>55</v>
      </c>
      <c r="J19" s="34" t="s">
        <v>56</v>
      </c>
      <c r="K19" s="34" t="s">
        <v>11</v>
      </c>
      <c r="L19" s="35"/>
    </row>
    <row r="20" spans="1:12" s="14" customFormat="1" ht="34" customHeight="1" x14ac:dyDescent="0.2">
      <c r="A20" s="85"/>
      <c r="B20" s="75"/>
      <c r="C20" s="69"/>
      <c r="D20" s="72"/>
      <c r="E20" s="73"/>
      <c r="F20" s="69"/>
      <c r="G20" s="37"/>
      <c r="H20" s="34"/>
      <c r="I20" s="34"/>
      <c r="J20" s="34"/>
      <c r="K20" s="34"/>
      <c r="L20" s="35"/>
    </row>
    <row r="21" spans="1:12" s="14" customFormat="1" x14ac:dyDescent="0.2">
      <c r="A21" s="21"/>
      <c r="B21" s="13"/>
      <c r="C21" s="3"/>
      <c r="D21" s="15"/>
      <c r="E21" s="28"/>
      <c r="F21" s="6"/>
      <c r="G21" s="13"/>
      <c r="H21" s="34"/>
      <c r="I21" s="34"/>
      <c r="J21" s="34"/>
      <c r="K21" s="34"/>
      <c r="L21" s="35"/>
    </row>
    <row r="22" spans="1:12" s="14" customFormat="1" ht="43.5" customHeight="1" x14ac:dyDescent="0.2">
      <c r="A22" s="78" t="s">
        <v>18</v>
      </c>
      <c r="B22" s="75" t="s">
        <v>102</v>
      </c>
      <c r="C22" s="69" t="s">
        <v>46</v>
      </c>
      <c r="D22" s="71"/>
      <c r="E22" s="73" t="str">
        <f>IF(D22="OUI",100,IF(D22="Ne sais pas",50,IF(D22="Non",0," ")))</f>
        <v xml:space="preserve"> </v>
      </c>
      <c r="F22" s="69" t="str">
        <f>IF(D22="Oui",I22,IF(D22="Non",J22,IF(D22="Ne sais pas",K22,"  ")))</f>
        <v xml:space="preserve">  </v>
      </c>
      <c r="G22" s="16" t="str">
        <f>IF(D22="Non","Estimez-en le coût ci-dessous",IF(D22="Ne sais pas","Aucun coût potentiellement identifiable",IF(D22="OUI","Aucun coût"," ")))</f>
        <v xml:space="preserve"> </v>
      </c>
      <c r="H22" s="34"/>
      <c r="I22" s="34" t="s">
        <v>57</v>
      </c>
      <c r="J22" s="34" t="s">
        <v>58</v>
      </c>
      <c r="K22" s="34" t="s">
        <v>11</v>
      </c>
      <c r="L22" s="35"/>
    </row>
    <row r="23" spans="1:12" s="14" customFormat="1" ht="27" customHeight="1" x14ac:dyDescent="0.2">
      <c r="A23" s="78"/>
      <c r="B23" s="75"/>
      <c r="C23" s="69"/>
      <c r="D23" s="72"/>
      <c r="E23" s="73"/>
      <c r="F23" s="69"/>
      <c r="G23" s="37"/>
      <c r="H23" s="34"/>
      <c r="I23" s="34"/>
      <c r="J23" s="34"/>
      <c r="K23" s="34"/>
      <c r="L23" s="35"/>
    </row>
    <row r="24" spans="1:12" s="14" customFormat="1" ht="10.5" customHeight="1" x14ac:dyDescent="0.2">
      <c r="A24" s="78"/>
      <c r="B24" s="13"/>
      <c r="C24" s="3"/>
      <c r="D24" s="15"/>
      <c r="E24" s="28"/>
      <c r="F24" s="6"/>
      <c r="G24" s="13"/>
      <c r="H24" s="34"/>
      <c r="I24" s="34"/>
      <c r="J24" s="34"/>
      <c r="K24" s="34"/>
      <c r="L24" s="35"/>
    </row>
    <row r="25" spans="1:12" s="14" customFormat="1" ht="46" customHeight="1" x14ac:dyDescent="0.2">
      <c r="A25" s="78"/>
      <c r="B25" s="75" t="s">
        <v>103</v>
      </c>
      <c r="C25" s="69" t="s">
        <v>47</v>
      </c>
      <c r="D25" s="71"/>
      <c r="E25" s="73" t="str">
        <f>IF(D25="OUI",100,IF(D25="Ne sais pas",50,IF(D25="Non",0," ")))</f>
        <v xml:space="preserve"> </v>
      </c>
      <c r="F25" s="69" t="str">
        <f>IF(D25="Oui",I25,IF(D25="Non",J25,IF(D25="Ne sais pas",K25,"  ")))</f>
        <v xml:space="preserve">  </v>
      </c>
      <c r="G25" s="16" t="str">
        <f>IF(D25="Non","Estimez-en le coût ci-dessous",IF(D25="Ne sais pas","Aucun coût potentiellement identifiable",IF(D25="OUI","Aucun coût"," ")))</f>
        <v xml:space="preserve"> </v>
      </c>
      <c r="H25" s="34"/>
      <c r="I25" s="34" t="s">
        <v>59</v>
      </c>
      <c r="J25" s="34" t="s">
        <v>60</v>
      </c>
      <c r="K25" s="34" t="s">
        <v>11</v>
      </c>
      <c r="L25" s="35"/>
    </row>
    <row r="26" spans="1:12" s="14" customFormat="1" ht="23" customHeight="1" x14ac:dyDescent="0.2">
      <c r="A26" s="78"/>
      <c r="B26" s="75"/>
      <c r="C26" s="69"/>
      <c r="D26" s="72"/>
      <c r="E26" s="73"/>
      <c r="F26" s="69"/>
      <c r="G26" s="37"/>
      <c r="H26" s="34"/>
      <c r="I26" s="34"/>
      <c r="J26" s="34"/>
      <c r="K26" s="34"/>
      <c r="L26" s="35"/>
    </row>
    <row r="27" spans="1:12" s="14" customFormat="1" x14ac:dyDescent="0.2">
      <c r="A27" s="78"/>
      <c r="B27" s="13"/>
      <c r="C27" s="3"/>
      <c r="D27" s="15"/>
      <c r="E27" s="28"/>
      <c r="F27" s="6"/>
      <c r="G27" s="13"/>
      <c r="H27" s="34"/>
      <c r="I27" s="34"/>
      <c r="J27" s="34"/>
      <c r="K27" s="34"/>
      <c r="L27" s="35"/>
    </row>
    <row r="28" spans="1:12" s="14" customFormat="1" ht="46" customHeight="1" x14ac:dyDescent="0.2">
      <c r="A28" s="78"/>
      <c r="B28" s="75" t="s">
        <v>104</v>
      </c>
      <c r="C28" s="69" t="s">
        <v>43</v>
      </c>
      <c r="D28" s="71"/>
      <c r="E28" s="73" t="str">
        <f>IF(D28="OUI",100,IF(D28="Ne sais pas",50,IF(D28="Non",0," ")))</f>
        <v xml:space="preserve"> </v>
      </c>
      <c r="F28" s="69" t="str">
        <f>IF(D28="Oui",I28,IF(D28="Non",J28,IF(D28="Ne sais pas",K28,"  ")))</f>
        <v xml:space="preserve">  </v>
      </c>
      <c r="G28" s="16" t="str">
        <f>IF(D28="Non","Estimez-en le coût ci-dessous",IF(D28="Ne sais pas","Aucun coût potentiellement identifiable",IF(D28="OUI","Aucun coût"," ")))</f>
        <v xml:space="preserve"> </v>
      </c>
      <c r="H28" s="34"/>
      <c r="I28" s="34" t="s">
        <v>61</v>
      </c>
      <c r="J28" s="34" t="s">
        <v>62</v>
      </c>
      <c r="K28" s="34" t="s">
        <v>11</v>
      </c>
      <c r="L28" s="35"/>
    </row>
    <row r="29" spans="1:12" s="14" customFormat="1" ht="20.5" customHeight="1" x14ac:dyDescent="0.2">
      <c r="A29" s="78"/>
      <c r="B29" s="75"/>
      <c r="C29" s="69"/>
      <c r="D29" s="72"/>
      <c r="E29" s="73"/>
      <c r="F29" s="69"/>
      <c r="G29" s="37"/>
      <c r="H29" s="34"/>
      <c r="I29" s="34"/>
      <c r="J29" s="34"/>
      <c r="K29" s="34"/>
      <c r="L29" s="35"/>
    </row>
    <row r="30" spans="1:12" s="14" customFormat="1" ht="20.5" customHeight="1" x14ac:dyDescent="0.2">
      <c r="A30" s="78"/>
      <c r="B30" s="9"/>
      <c r="C30" s="6"/>
      <c r="D30" s="9"/>
      <c r="E30" s="27"/>
      <c r="F30" s="6"/>
      <c r="G30" s="40"/>
      <c r="H30" s="34"/>
      <c r="I30" s="34"/>
      <c r="J30" s="34"/>
      <c r="K30" s="34"/>
      <c r="L30" s="35"/>
    </row>
    <row r="31" spans="1:12" s="14" customFormat="1" ht="45.5" customHeight="1" x14ac:dyDescent="0.2">
      <c r="A31" s="78"/>
      <c r="B31" s="75" t="s">
        <v>105</v>
      </c>
      <c r="C31" s="69" t="s">
        <v>41</v>
      </c>
      <c r="D31" s="71"/>
      <c r="E31" s="73" t="str">
        <f>IF(D31="OUI",100,IF(D31="Ne sais pas",50,IF(D31="Non",0," ")))</f>
        <v xml:space="preserve"> </v>
      </c>
      <c r="F31" s="69" t="str">
        <f>IF(D31="Oui",I31,IF(D31="Non",J31,IF(D31="Ne sais pas",K31,"  ")))</f>
        <v xml:space="preserve">  </v>
      </c>
      <c r="G31" s="16" t="str">
        <f>IF(D31="Non","Estimez-en le coût ci-dessous",IF(D31="Ne sais pas","Aucun coût potentiellement identifiable",IF(D31="OUI","Aucun coût"," ")))</f>
        <v xml:space="preserve"> </v>
      </c>
      <c r="H31" s="34"/>
      <c r="I31" s="34" t="s">
        <v>64</v>
      </c>
      <c r="J31" s="34" t="s">
        <v>63</v>
      </c>
      <c r="K31" s="34" t="s">
        <v>11</v>
      </c>
      <c r="L31" s="35"/>
    </row>
    <row r="32" spans="1:12" s="14" customFormat="1" ht="27" customHeight="1" x14ac:dyDescent="0.2">
      <c r="A32" s="78"/>
      <c r="B32" s="75"/>
      <c r="C32" s="69"/>
      <c r="D32" s="72"/>
      <c r="E32" s="73"/>
      <c r="F32" s="69"/>
      <c r="G32" s="37"/>
      <c r="H32" s="34"/>
      <c r="I32" s="34"/>
      <c r="J32" s="34"/>
      <c r="K32" s="34"/>
      <c r="L32" s="35"/>
    </row>
    <row r="33" spans="1:12" s="14" customFormat="1" ht="28" customHeight="1" x14ac:dyDescent="0.2">
      <c r="A33" s="78"/>
      <c r="B33" s="13"/>
      <c r="C33" s="3"/>
      <c r="D33" s="15"/>
      <c r="E33" s="28"/>
      <c r="F33" s="6"/>
      <c r="G33" s="13"/>
      <c r="H33" s="34"/>
      <c r="I33" s="34"/>
      <c r="J33" s="34"/>
      <c r="K33" s="34"/>
      <c r="L33" s="35"/>
    </row>
    <row r="34" spans="1:12" s="14" customFormat="1" ht="53" customHeight="1" x14ac:dyDescent="0.2">
      <c r="A34" s="78"/>
      <c r="B34" s="79" t="s">
        <v>106</v>
      </c>
      <c r="C34" s="69" t="s">
        <v>90</v>
      </c>
      <c r="D34" s="71"/>
      <c r="E34" s="73" t="str">
        <f>IF(D34="OUI",100,IF(D34="Ne sais pas",50,IF(D34="Non",0," ")))</f>
        <v xml:space="preserve"> </v>
      </c>
      <c r="F34" s="69" t="str">
        <f>IF(D34="Oui",I34,IF(D34="Non",J34,IF(D34="Ne sais pas",K34,"  ")))</f>
        <v xml:space="preserve">  </v>
      </c>
      <c r="G34" s="16" t="str">
        <f>IF(D34="Non","Estimez-en le coût ci-dessous",IF(D34="Ne sais pas","Aucun coût potentiellement identifiable",IF(D34="OUI","Aucun coût"," ")))</f>
        <v xml:space="preserve"> </v>
      </c>
      <c r="H34" s="34"/>
      <c r="I34" s="34" t="s">
        <v>65</v>
      </c>
      <c r="J34" s="34" t="s">
        <v>66</v>
      </c>
      <c r="K34" s="34" t="s">
        <v>11</v>
      </c>
      <c r="L34" s="35"/>
    </row>
    <row r="35" spans="1:12" s="14" customFormat="1" ht="20.5" customHeight="1" x14ac:dyDescent="0.2">
      <c r="A35" s="78"/>
      <c r="B35" s="79"/>
      <c r="C35" s="69"/>
      <c r="D35" s="72"/>
      <c r="E35" s="73"/>
      <c r="F35" s="69"/>
      <c r="G35" s="37"/>
      <c r="H35" s="34"/>
      <c r="I35" s="34"/>
      <c r="J35" s="34"/>
      <c r="K35" s="34"/>
      <c r="L35" s="35"/>
    </row>
    <row r="36" spans="1:12" s="14" customFormat="1" x14ac:dyDescent="0.2">
      <c r="A36" s="78"/>
      <c r="B36" s="13"/>
      <c r="C36" s="3"/>
      <c r="D36" s="15"/>
      <c r="E36" s="28"/>
      <c r="F36" s="6"/>
      <c r="G36" s="13"/>
      <c r="H36" s="34"/>
      <c r="I36" s="34"/>
      <c r="J36" s="34"/>
      <c r="K36" s="34"/>
      <c r="L36" s="35"/>
    </row>
    <row r="37" spans="1:12" s="14" customFormat="1" ht="46" customHeight="1" x14ac:dyDescent="0.2">
      <c r="A37" s="78"/>
      <c r="B37" s="75" t="s">
        <v>107</v>
      </c>
      <c r="C37" s="69" t="s">
        <v>48</v>
      </c>
      <c r="D37" s="71"/>
      <c r="E37" s="73" t="str">
        <f>IF(D37="OUI",100,IF(D37="Ne sais pas",50,IF(D37="Non",0," ")))</f>
        <v xml:space="preserve"> </v>
      </c>
      <c r="F37" s="69" t="str">
        <f>IF(D37="Oui",I37,IF(D37="Non",J37,IF(D37="Ne sais pas",K37,"  ")))</f>
        <v xml:space="preserve">  </v>
      </c>
      <c r="G37" s="16" t="str">
        <f>IF(D37="Non","Estimez-en le coût ci-dessous",IF(D37="Ne sais pas","Aucun coût potentiellement identifiable",IF(D37="OUI","Aucun coût"," ")))</f>
        <v xml:space="preserve"> </v>
      </c>
      <c r="H37" s="34"/>
      <c r="I37" s="34" t="s">
        <v>65</v>
      </c>
      <c r="J37" s="34" t="s">
        <v>66</v>
      </c>
      <c r="K37" s="34" t="s">
        <v>11</v>
      </c>
      <c r="L37" s="35"/>
    </row>
    <row r="38" spans="1:12" s="14" customFormat="1" ht="22" customHeight="1" x14ac:dyDescent="0.2">
      <c r="A38" s="78"/>
      <c r="B38" s="75"/>
      <c r="C38" s="69"/>
      <c r="D38" s="72"/>
      <c r="E38" s="73"/>
      <c r="F38" s="69"/>
      <c r="G38" s="37"/>
      <c r="H38" s="34"/>
      <c r="I38" s="34"/>
      <c r="J38" s="34"/>
      <c r="K38" s="34"/>
      <c r="L38" s="35"/>
    </row>
    <row r="39" spans="1:12" s="14" customFormat="1" x14ac:dyDescent="0.2">
      <c r="A39" s="78"/>
      <c r="B39" s="13"/>
      <c r="C39" s="3"/>
      <c r="D39" s="15"/>
      <c r="E39" s="28"/>
      <c r="F39" s="6"/>
      <c r="G39" s="13"/>
      <c r="H39" s="34"/>
      <c r="I39" s="34"/>
      <c r="J39" s="34"/>
      <c r="K39" s="34"/>
      <c r="L39" s="35"/>
    </row>
    <row r="40" spans="1:12" s="14" customFormat="1" ht="44" customHeight="1" x14ac:dyDescent="0.2">
      <c r="A40" s="78"/>
      <c r="B40" s="75" t="s">
        <v>108</v>
      </c>
      <c r="C40" s="69" t="s">
        <v>91</v>
      </c>
      <c r="D40" s="71"/>
      <c r="E40" s="73" t="str">
        <f>IF(D40="OUI",0,IF(D40="Ne sais pas",50,IF(D40="NON",100," ")))</f>
        <v xml:space="preserve"> </v>
      </c>
      <c r="F40" s="69" t="str">
        <f>IF(D40="OUI",J40,IF(D40="NON",I40,IF(D40="Ne sais pas",K40,"  ")))</f>
        <v xml:space="preserve">  </v>
      </c>
      <c r="G40" s="16" t="str">
        <f>IF(D40="Oui","Estimez-en le coût ci-dessous",IF(D40="Ne sais pas","Aucun coût potentiellement identifiable",IF(D40="NON","Aucun coût"," ")))</f>
        <v xml:space="preserve"> </v>
      </c>
      <c r="H40" s="34"/>
      <c r="I40" s="34" t="s">
        <v>67</v>
      </c>
      <c r="J40" s="34" t="s">
        <v>68</v>
      </c>
      <c r="K40" s="34" t="s">
        <v>11</v>
      </c>
      <c r="L40" s="35"/>
    </row>
    <row r="41" spans="1:12" s="14" customFormat="1" ht="25" customHeight="1" x14ac:dyDescent="0.2">
      <c r="A41" s="78"/>
      <c r="B41" s="75"/>
      <c r="C41" s="69"/>
      <c r="D41" s="72"/>
      <c r="E41" s="73"/>
      <c r="F41" s="69"/>
      <c r="G41" s="37"/>
      <c r="H41" s="34"/>
      <c r="I41" s="35"/>
      <c r="J41" s="34"/>
      <c r="K41" s="34"/>
      <c r="L41" s="35"/>
    </row>
    <row r="42" spans="1:12" s="14" customFormat="1" x14ac:dyDescent="0.2">
      <c r="A42" s="78"/>
      <c r="B42" s="13"/>
      <c r="C42" s="3"/>
      <c r="D42" s="15"/>
      <c r="E42" s="28"/>
      <c r="F42" s="6"/>
      <c r="G42" s="13"/>
      <c r="H42" s="34"/>
      <c r="I42" s="34"/>
      <c r="J42" s="34"/>
      <c r="K42" s="34"/>
      <c r="L42" s="35"/>
    </row>
    <row r="43" spans="1:12" s="14" customFormat="1" ht="43.5" customHeight="1" x14ac:dyDescent="0.2">
      <c r="A43" s="78"/>
      <c r="B43" s="75" t="s">
        <v>109</v>
      </c>
      <c r="C43" s="69" t="s">
        <v>19</v>
      </c>
      <c r="D43" s="71"/>
      <c r="E43" s="73" t="str">
        <f>IF(D43="OUI",100,IF(D43="Ne sais pas",50,IF(D43="Non",0," ")))</f>
        <v xml:space="preserve"> </v>
      </c>
      <c r="F43" s="69" t="str">
        <f>IF(D43="Oui",I43,IF(D43="Non",J43,IF(D43="Ne sais pas",K43,"  ")))</f>
        <v xml:space="preserve">  </v>
      </c>
      <c r="G43" s="16" t="str">
        <f>IF(D43="Non","Estimez-en le coût ci-dessous",IF(D43="Ne sais pas","Aucun coût potentiellement identifiable",IF(D43="OUI","Aucun coût"," ")))</f>
        <v xml:space="preserve"> </v>
      </c>
      <c r="H43" s="34"/>
      <c r="I43" s="34" t="s">
        <v>69</v>
      </c>
      <c r="J43" s="34" t="s">
        <v>70</v>
      </c>
      <c r="K43" s="34" t="s">
        <v>11</v>
      </c>
      <c r="L43" s="35"/>
    </row>
    <row r="44" spans="1:12" ht="29" customHeight="1" x14ac:dyDescent="0.2">
      <c r="A44" s="78"/>
      <c r="B44" s="75"/>
      <c r="C44" s="69"/>
      <c r="D44" s="72"/>
      <c r="E44" s="73"/>
      <c r="F44" s="69"/>
      <c r="G44" s="37"/>
    </row>
    <row r="45" spans="1:12" x14ac:dyDescent="0.2">
      <c r="A45" s="2"/>
      <c r="C45" s="3"/>
    </row>
    <row r="46" spans="1:12" ht="41.5" customHeight="1" x14ac:dyDescent="0.2">
      <c r="A46" s="80" t="s">
        <v>20</v>
      </c>
      <c r="B46" s="75" t="s">
        <v>110</v>
      </c>
      <c r="C46" s="69" t="s">
        <v>21</v>
      </c>
      <c r="D46" s="71"/>
      <c r="E46" s="73" t="str">
        <f>IF(D46="OUI",100,IF(D46="Ne sais pas",50,IF(D46="Non",0," ")))</f>
        <v xml:space="preserve"> </v>
      </c>
      <c r="F46" s="69" t="str">
        <f>IF(D46="Oui",I46,IF(D46="Non",J46,IF(D46="Ne sais pas",K46,"  ")))</f>
        <v xml:space="preserve">  </v>
      </c>
      <c r="G46" s="16" t="str">
        <f>IF(D46="Non","Estimez-en le coût ci-dessous",IF(D46="Ne sais pas","Aucun coût potentiellement identifiable",IF(D46="OUI","Aucun coût"," ")))</f>
        <v xml:space="preserve"> </v>
      </c>
      <c r="I46" s="34" t="s">
        <v>71</v>
      </c>
      <c r="J46" s="34" t="s">
        <v>72</v>
      </c>
      <c r="K46" s="34" t="s">
        <v>11</v>
      </c>
    </row>
    <row r="47" spans="1:12" ht="27.5" customHeight="1" x14ac:dyDescent="0.2">
      <c r="A47" s="80"/>
      <c r="B47" s="75"/>
      <c r="C47" s="69"/>
      <c r="D47" s="72"/>
      <c r="E47" s="73"/>
      <c r="F47" s="69"/>
      <c r="G47" s="37"/>
    </row>
    <row r="48" spans="1:12" x14ac:dyDescent="0.2">
      <c r="A48" s="80"/>
      <c r="C48" s="3"/>
    </row>
    <row r="49" spans="1:11" ht="47" customHeight="1" x14ac:dyDescent="0.2">
      <c r="A49" s="80"/>
      <c r="B49" s="75" t="s">
        <v>122</v>
      </c>
      <c r="C49" s="69" t="s">
        <v>22</v>
      </c>
      <c r="D49" s="71"/>
      <c r="E49" s="73" t="str">
        <f>IF(D49="OUI",100,IF(D49="Ne sais pas",50,IF(D49="Non",0," ")))</f>
        <v xml:space="preserve"> </v>
      </c>
      <c r="F49" s="69" t="str">
        <f>IF(D49="Oui",I49,IF(D49="Non",J49,IF(D49="Ne sais pas",K49,"  ")))</f>
        <v xml:space="preserve">  </v>
      </c>
      <c r="G49" s="16" t="str">
        <f>IF(D49="Non","Estimez-en le coût ci-dessous",IF(D49="Ne sais pas","Aucun coût potentiellement identifiable",IF(D49="OUI","Aucun coût"," ")))</f>
        <v xml:space="preserve"> </v>
      </c>
      <c r="I49" s="29" t="s">
        <v>73</v>
      </c>
      <c r="J49" s="29" t="s">
        <v>74</v>
      </c>
      <c r="K49" s="34" t="s">
        <v>11</v>
      </c>
    </row>
    <row r="50" spans="1:11" ht="29.5" customHeight="1" x14ac:dyDescent="0.2">
      <c r="A50" s="80"/>
      <c r="B50" s="75"/>
      <c r="C50" s="69"/>
      <c r="D50" s="72"/>
      <c r="E50" s="73"/>
      <c r="F50" s="69"/>
      <c r="G50" s="37"/>
    </row>
    <row r="51" spans="1:11" x14ac:dyDescent="0.2">
      <c r="A51" s="2"/>
      <c r="C51" s="3"/>
    </row>
    <row r="52" spans="1:11" ht="45.5" customHeight="1" x14ac:dyDescent="0.2">
      <c r="A52" s="83" t="s">
        <v>23</v>
      </c>
      <c r="B52" s="75" t="s">
        <v>111</v>
      </c>
      <c r="C52" s="74" t="s">
        <v>24</v>
      </c>
      <c r="D52" s="71"/>
      <c r="E52" s="73" t="str">
        <f>IF(D52="OUI",100,IF(D52="Ne sais pas",50,IF(D52="Non",0," ")))</f>
        <v xml:space="preserve"> </v>
      </c>
      <c r="F52" s="82" t="str">
        <f>IF(D52="Oui",I52,IF(D52="Non",J52,IF(D52="Ne sais pas",K52,"  ")))</f>
        <v xml:space="preserve">  </v>
      </c>
      <c r="G52" s="16" t="str">
        <f>IF(D52="Non","Estimez-en le coût ci-dessous",IF(D52="Ne sais pas","Aucun coût potentiellement identifiable",IF(D52="OUI","Aucun coût"," ")))</f>
        <v xml:space="preserve"> </v>
      </c>
      <c r="I52" s="34" t="s">
        <v>75</v>
      </c>
      <c r="J52" s="34" t="s">
        <v>76</v>
      </c>
      <c r="K52" s="34" t="s">
        <v>11</v>
      </c>
    </row>
    <row r="53" spans="1:11" ht="32.5" customHeight="1" x14ac:dyDescent="0.2">
      <c r="A53" s="83"/>
      <c r="B53" s="75"/>
      <c r="C53" s="74"/>
      <c r="D53" s="72"/>
      <c r="E53" s="73"/>
      <c r="F53" s="82"/>
      <c r="G53" s="37"/>
    </row>
    <row r="54" spans="1:11" x14ac:dyDescent="0.2">
      <c r="A54" s="2"/>
      <c r="C54" s="3"/>
    </row>
    <row r="55" spans="1:11" ht="48" x14ac:dyDescent="0.2">
      <c r="A55" s="86" t="s">
        <v>25</v>
      </c>
      <c r="C55" s="23" t="s">
        <v>27</v>
      </c>
      <c r="D55" s="44"/>
      <c r="E55" s="12"/>
      <c r="F55" s="53" t="str">
        <f>IF(D55="OUI",I55,IF(D55="NON",J55,"   "))</f>
        <v xml:space="preserve">   </v>
      </c>
      <c r="G55" s="17"/>
      <c r="I55" s="36" t="s">
        <v>37</v>
      </c>
      <c r="J55" s="36" t="s">
        <v>38</v>
      </c>
    </row>
    <row r="56" spans="1:11" ht="9" customHeight="1" x14ac:dyDescent="0.2">
      <c r="A56" s="86"/>
      <c r="C56" s="3"/>
      <c r="D56" s="4"/>
      <c r="I56" s="36"/>
      <c r="J56" s="36"/>
    </row>
    <row r="57" spans="1:11" ht="40" customHeight="1" x14ac:dyDescent="0.2">
      <c r="A57" s="86"/>
      <c r="B57" s="75" t="s">
        <v>112</v>
      </c>
      <c r="C57" s="69" t="s">
        <v>28</v>
      </c>
      <c r="D57" s="71"/>
      <c r="E57" s="73" t="str">
        <f>IF(D57="OUI",100,IF(D57="Ne sais pas",50,IF(D57="Non",0," ")))</f>
        <v xml:space="preserve"> </v>
      </c>
      <c r="F57" s="69" t="str">
        <f>IF(D57="Oui",I57,IF(D57="Non",J57,IF(D57="Ne sais pas",K57,"  ")))</f>
        <v xml:space="preserve">  </v>
      </c>
      <c r="G57" s="16" t="str">
        <f>IF(D57="Non","Estimez-en le coût ci-dessous",IF(D57="Ne sais pas","Aucun coût potentiellement identifiable",IF(D57="OUI","Aucun coût"," ")))</f>
        <v xml:space="preserve"> </v>
      </c>
      <c r="I57" s="36" t="s">
        <v>78</v>
      </c>
      <c r="J57" s="36" t="s">
        <v>79</v>
      </c>
      <c r="K57" s="34" t="s">
        <v>11</v>
      </c>
    </row>
    <row r="58" spans="1:11" ht="37" customHeight="1" x14ac:dyDescent="0.2">
      <c r="A58" s="86"/>
      <c r="B58" s="75"/>
      <c r="C58" s="69"/>
      <c r="D58" s="72"/>
      <c r="E58" s="73"/>
      <c r="F58" s="69"/>
      <c r="G58" s="37"/>
      <c r="I58" s="36"/>
      <c r="J58" s="36"/>
    </row>
    <row r="59" spans="1:11" ht="16" x14ac:dyDescent="0.2">
      <c r="A59" s="86"/>
      <c r="B59" s="9"/>
      <c r="C59" s="6"/>
      <c r="E59" s="27"/>
      <c r="G59" s="7"/>
      <c r="I59" s="36"/>
      <c r="J59" s="36"/>
    </row>
    <row r="60" spans="1:11" ht="40" customHeight="1" x14ac:dyDescent="0.2">
      <c r="A60" s="86"/>
      <c r="B60" s="75" t="s">
        <v>113</v>
      </c>
      <c r="C60" s="74" t="s">
        <v>49</v>
      </c>
      <c r="D60" s="71"/>
      <c r="E60" s="73" t="str">
        <f>IF(D60="OUI",100,IF(D60="Ne sais pas",50,IF(D60="Non",0," ")))</f>
        <v xml:space="preserve"> </v>
      </c>
      <c r="F60" s="69" t="str">
        <f>IF(D60="Oui",I60,IF(D60="Non",J60,IF(D60="Ne sais pas",K60,"  ")))</f>
        <v xml:space="preserve">  </v>
      </c>
      <c r="G60" s="16" t="str">
        <f>IF(D60="Non","Estimez-en le coût ci-dessous",IF(D60="Ne sais pas","Aucun coût potentiellement identifiable",IF(D60="OUI","Aucun coût"," ")))</f>
        <v xml:space="preserve"> </v>
      </c>
      <c r="I60" s="36" t="s">
        <v>78</v>
      </c>
      <c r="J60" s="36" t="s">
        <v>79</v>
      </c>
      <c r="K60" s="34" t="s">
        <v>11</v>
      </c>
    </row>
    <row r="61" spans="1:11" ht="35" customHeight="1" x14ac:dyDescent="0.2">
      <c r="A61" s="86"/>
      <c r="B61" s="75"/>
      <c r="C61" s="74"/>
      <c r="D61" s="72"/>
      <c r="E61" s="73"/>
      <c r="F61" s="69"/>
      <c r="G61" s="37"/>
    </row>
    <row r="62" spans="1:11" x14ac:dyDescent="0.2">
      <c r="A62" s="86"/>
      <c r="C62" s="3"/>
      <c r="D62" s="4"/>
    </row>
    <row r="63" spans="1:11" ht="42" customHeight="1" x14ac:dyDescent="0.2">
      <c r="A63" s="86"/>
      <c r="B63" s="75" t="s">
        <v>114</v>
      </c>
      <c r="C63" s="74" t="s">
        <v>29</v>
      </c>
      <c r="D63" s="71"/>
      <c r="E63" s="73" t="str">
        <f>IF(D63="OUI",100,IF(D63="Ne sais pas",50,IF(D63="Non",0," ")))</f>
        <v xml:space="preserve"> </v>
      </c>
      <c r="F63" s="69" t="str">
        <f>IF(D63="Oui",I63,IF(D63="Non",J63,IF(D63="Ne sais pas",K63,"  ")))</f>
        <v xml:space="preserve">  </v>
      </c>
      <c r="G63" s="16" t="str">
        <f>IF(D63="Non","Estimez-en le coût ci-dessous",IF(D63="Ne sais pas","Aucun coût potentiellement identifiable",IF(D63="OUI","Aucun coût"," ")))</f>
        <v xml:space="preserve"> </v>
      </c>
      <c r="I63" s="36" t="s">
        <v>78</v>
      </c>
      <c r="J63" s="36" t="s">
        <v>79</v>
      </c>
      <c r="K63" s="34" t="s">
        <v>11</v>
      </c>
    </row>
    <row r="64" spans="1:11" ht="33.5" customHeight="1" x14ac:dyDescent="0.2">
      <c r="A64" s="86"/>
      <c r="B64" s="75"/>
      <c r="C64" s="81"/>
      <c r="D64" s="72"/>
      <c r="E64" s="73"/>
      <c r="F64" s="69"/>
      <c r="G64" s="37"/>
    </row>
    <row r="65" spans="1:11" x14ac:dyDescent="0.2">
      <c r="A65" s="86"/>
      <c r="C65" s="3"/>
      <c r="D65" s="4"/>
    </row>
    <row r="66" spans="1:11" ht="47.5" customHeight="1" x14ac:dyDescent="0.2">
      <c r="A66" s="86"/>
      <c r="B66" s="75" t="s">
        <v>115</v>
      </c>
      <c r="C66" s="74" t="s">
        <v>30</v>
      </c>
      <c r="D66" s="71"/>
      <c r="E66" s="73" t="str">
        <f>IF(D66="OUI",100,IF(D66="Ne sais pas",50,IF(D66="Non",0," ")))</f>
        <v xml:space="preserve"> </v>
      </c>
      <c r="F66" s="69" t="str">
        <f>IF(D66="Oui",I66,IF(D66="Non",J66,IF(D66="Ne sais pas",K66,"  ")))</f>
        <v xml:space="preserve">  </v>
      </c>
      <c r="G66" s="16" t="str">
        <f>IF(D66="Non","Estimez-en le coût ci-dessous",IF(D66="Ne sais pas","Aucun coût potentiellement identifiable",IF(D66="OUI","Aucun coût"," ")))</f>
        <v xml:space="preserve"> </v>
      </c>
      <c r="I66" s="36" t="s">
        <v>78</v>
      </c>
      <c r="J66" s="36" t="s">
        <v>79</v>
      </c>
      <c r="K66" s="34" t="s">
        <v>11</v>
      </c>
    </row>
    <row r="67" spans="1:11" ht="29" customHeight="1" x14ac:dyDescent="0.2">
      <c r="A67" s="86"/>
      <c r="B67" s="75"/>
      <c r="C67" s="81"/>
      <c r="D67" s="72"/>
      <c r="E67" s="73"/>
      <c r="F67" s="69"/>
      <c r="G67" s="37"/>
    </row>
    <row r="68" spans="1:11" ht="16" x14ac:dyDescent="0.2">
      <c r="A68" s="86"/>
      <c r="B68" s="9"/>
      <c r="C68" s="18"/>
      <c r="E68" s="27"/>
      <c r="G68" s="7"/>
    </row>
    <row r="69" spans="1:11" ht="48.5" customHeight="1" x14ac:dyDescent="0.2">
      <c r="A69" s="86"/>
      <c r="B69" s="75" t="s">
        <v>116</v>
      </c>
      <c r="C69" s="74" t="s">
        <v>92</v>
      </c>
      <c r="D69" s="71"/>
      <c r="E69" s="73" t="str">
        <f>IF(D69="OUI",100,IF(D69="Ne sais pas",50,IF(D69="Non",0," ")))</f>
        <v xml:space="preserve"> </v>
      </c>
      <c r="F69" s="69" t="str">
        <f>IF(D69="Oui",I69,IF(D69="Non",J69,IF(D69="Ne sais pas",K69,"  ")))</f>
        <v xml:space="preserve">  </v>
      </c>
      <c r="G69" s="16" t="str">
        <f>IF(D69="Non","Estimez-en le coût ci-dessous",IF(D69="Ne sais pas","Aucun coût potentiellement identifiable",IF(D69="OUI","Aucun coût"," ")))</f>
        <v xml:space="preserve"> </v>
      </c>
      <c r="I69" s="36" t="s">
        <v>78</v>
      </c>
      <c r="J69" s="36" t="s">
        <v>80</v>
      </c>
      <c r="K69" s="34" t="s">
        <v>11</v>
      </c>
    </row>
    <row r="70" spans="1:11" ht="31" customHeight="1" x14ac:dyDescent="0.2">
      <c r="A70" s="86"/>
      <c r="B70" s="75"/>
      <c r="C70" s="81"/>
      <c r="D70" s="72"/>
      <c r="E70" s="73"/>
      <c r="F70" s="69"/>
      <c r="G70" s="37"/>
    </row>
    <row r="71" spans="1:11" x14ac:dyDescent="0.2">
      <c r="A71" s="86"/>
      <c r="C71" s="3"/>
      <c r="D71" s="4"/>
    </row>
    <row r="72" spans="1:11" x14ac:dyDescent="0.2">
      <c r="A72" s="86"/>
      <c r="C72" s="3"/>
      <c r="D72" s="4"/>
    </row>
    <row r="73" spans="1:11" ht="46" customHeight="1" x14ac:dyDescent="0.2">
      <c r="A73" s="86"/>
      <c r="B73" s="75" t="s">
        <v>117</v>
      </c>
      <c r="C73" s="69" t="s">
        <v>26</v>
      </c>
      <c r="D73" s="71"/>
      <c r="E73" s="73" t="str">
        <f>IF(D73="OUI",100,IF(D73="Ne sais pas",50,IF(D73="Non",0," ")))</f>
        <v xml:space="preserve"> </v>
      </c>
      <c r="F73" s="69" t="str">
        <f>IF(D73="Oui",I73,IF(D73="Non",J73,IF(D73="Ne sais pas",K73,"  ")))</f>
        <v xml:space="preserve">  </v>
      </c>
      <c r="G73" s="16" t="str">
        <f>IF(D73="Non","Estimez-en le coût ci-dessous",IF(D73="Ne sais pas","Aucun coût potentiellement identifiable",IF(D73="OUI","Aucun coût"," ")))</f>
        <v xml:space="preserve"> </v>
      </c>
      <c r="I73" s="29" t="s">
        <v>77</v>
      </c>
      <c r="J73" s="29" t="s">
        <v>93</v>
      </c>
      <c r="K73" s="34" t="s">
        <v>11</v>
      </c>
    </row>
    <row r="74" spans="1:11" ht="34" customHeight="1" x14ac:dyDescent="0.2">
      <c r="A74" s="86"/>
      <c r="B74" s="75"/>
      <c r="C74" s="69"/>
      <c r="D74" s="72"/>
      <c r="E74" s="73"/>
      <c r="F74" s="69"/>
      <c r="G74" s="37"/>
    </row>
    <row r="75" spans="1:11" x14ac:dyDescent="0.2">
      <c r="A75" s="2"/>
      <c r="C75" s="3"/>
    </row>
    <row r="76" spans="1:11" ht="43" customHeight="1" x14ac:dyDescent="0.2">
      <c r="A76" s="84" t="s">
        <v>31</v>
      </c>
      <c r="B76" s="75" t="s">
        <v>118</v>
      </c>
      <c r="C76" s="69" t="s">
        <v>32</v>
      </c>
      <c r="D76" s="71"/>
      <c r="E76" s="73" t="str">
        <f>IF(D76="OUI",100,IF(D76="Ne sais pas",50,IF(D76="Non",0," ")))</f>
        <v xml:space="preserve"> </v>
      </c>
      <c r="F76" s="69" t="str">
        <f>IF(D76="Oui",I76,IF(D76="Non",J76,IF(D76="Ne sais pas",K76,"  ")))</f>
        <v xml:space="preserve">  </v>
      </c>
      <c r="G76" s="16" t="str">
        <f>IF(D76="Non","Estimez-en le coût ci-dessous",IF(D76="Ne sais pas","Aucun coût potentiellement identifiable",IF(D76="OUI","Aucun coût"," ")))</f>
        <v xml:space="preserve"> </v>
      </c>
      <c r="I76" s="36" t="s">
        <v>81</v>
      </c>
      <c r="J76" s="36" t="s">
        <v>83</v>
      </c>
      <c r="K76" s="34" t="s">
        <v>11</v>
      </c>
    </row>
    <row r="77" spans="1:11" ht="27.5" customHeight="1" x14ac:dyDescent="0.2">
      <c r="A77" s="84"/>
      <c r="B77" s="75"/>
      <c r="C77" s="69"/>
      <c r="D77" s="72"/>
      <c r="E77" s="73"/>
      <c r="F77" s="69"/>
      <c r="G77" s="37"/>
    </row>
    <row r="78" spans="1:11" x14ac:dyDescent="0.2">
      <c r="A78" s="84"/>
      <c r="C78" s="3"/>
    </row>
    <row r="79" spans="1:11" ht="35" customHeight="1" x14ac:dyDescent="0.2">
      <c r="A79" s="84"/>
      <c r="B79" s="75" t="s">
        <v>119</v>
      </c>
      <c r="C79" s="69" t="s">
        <v>39</v>
      </c>
      <c r="D79" s="71"/>
      <c r="E79" s="73" t="str">
        <f>IF(D79="OUI",100,IF(D79="Ne sais pas",50,IF(D79="Non",0," ")))</f>
        <v xml:space="preserve"> </v>
      </c>
      <c r="F79" s="69" t="str">
        <f>IF(D79="Oui",I79,IF(D79="Non",J79,IF(D79="Ne sais pas",K79,"  ")))</f>
        <v xml:space="preserve">  </v>
      </c>
      <c r="G79" s="16" t="str">
        <f>IF(D79="Non","Estimez-en le coût ci-dessous",IF(D79="Ne sais pas","Aucun coût potentiellement identifiable",IF(D79="OUI","Aucun coût"," ")))</f>
        <v xml:space="preserve"> </v>
      </c>
      <c r="I79" s="36" t="s">
        <v>82</v>
      </c>
      <c r="J79" s="36" t="s">
        <v>84</v>
      </c>
      <c r="K79" s="34" t="s">
        <v>11</v>
      </c>
    </row>
    <row r="80" spans="1:11" ht="29.5" customHeight="1" x14ac:dyDescent="0.2">
      <c r="A80" s="84"/>
      <c r="B80" s="75"/>
      <c r="C80" s="69"/>
      <c r="D80" s="72"/>
      <c r="E80" s="73"/>
      <c r="F80" s="69"/>
      <c r="G80" s="37"/>
    </row>
    <row r="81" spans="1:11" x14ac:dyDescent="0.2">
      <c r="A81" s="84"/>
      <c r="C81" s="3"/>
    </row>
    <row r="82" spans="1:11" ht="40.5" customHeight="1" x14ac:dyDescent="0.2">
      <c r="A82" s="84"/>
      <c r="B82" s="75" t="s">
        <v>120</v>
      </c>
      <c r="C82" s="69" t="s">
        <v>44</v>
      </c>
      <c r="D82" s="71"/>
      <c r="E82" s="73" t="str">
        <f>IF(D82="OUI",100,IF(D82="Ne sais pas",50,IF(D82="Non",0," ")))</f>
        <v xml:space="preserve"> </v>
      </c>
      <c r="F82" s="69" t="str">
        <f>IF(D82="Oui",I82,IF(D82="Non",J82,IF(D82="Ne sais pas",K82,"  ")))</f>
        <v xml:space="preserve">  </v>
      </c>
      <c r="G82" s="16" t="str">
        <f>IF(D82="Non","Estimez-en le coût ci-dessous",IF(D82="Ne sais pas","Aucun coût potentiellement identifiable",IF(D82="OUI","Aucun coût"," ")))</f>
        <v xml:space="preserve"> </v>
      </c>
      <c r="I82" s="36" t="s">
        <v>82</v>
      </c>
      <c r="J82" s="36" t="s">
        <v>84</v>
      </c>
      <c r="K82" s="34" t="s">
        <v>11</v>
      </c>
    </row>
    <row r="83" spans="1:11" ht="34" customHeight="1" x14ac:dyDescent="0.2">
      <c r="A83" s="84"/>
      <c r="B83" s="75"/>
      <c r="C83" s="69"/>
      <c r="D83" s="72"/>
      <c r="E83" s="73"/>
      <c r="F83" s="69"/>
      <c r="G83" s="37"/>
    </row>
    <row r="84" spans="1:11" x14ac:dyDescent="0.2">
      <c r="A84" s="2"/>
    </row>
    <row r="85" spans="1:11" x14ac:dyDescent="0.2">
      <c r="A85" s="2"/>
    </row>
    <row r="86" spans="1:11" x14ac:dyDescent="0.2">
      <c r="A86" s="2"/>
    </row>
    <row r="87" spans="1:11" x14ac:dyDescent="0.2">
      <c r="A87" s="2"/>
    </row>
    <row r="88" spans="1:11" x14ac:dyDescent="0.2">
      <c r="A88" s="2"/>
    </row>
    <row r="89" spans="1:11" x14ac:dyDescent="0.2">
      <c r="A89" s="2"/>
    </row>
    <row r="90" spans="1:11" x14ac:dyDescent="0.2">
      <c r="A90" s="2"/>
    </row>
  </sheetData>
  <sheetProtection algorithmName="SHA-512" hashValue="c1eoxfVd9DGhY5DCR+kIxmZVe117Nvz65PbCnrezYeS6jH8YrVGj2fv4cPdPZbWo4mNnC84WkLfex6rKGG9WyA==" saltValue="5J7pcXi0XxAg7AbyuId2+g==" spinCount="100000" sheet="1" objects="1" scenarios="1"/>
  <dataConsolidate/>
  <mergeCells count="142">
    <mergeCell ref="B31:B32"/>
    <mergeCell ref="C31:C32"/>
    <mergeCell ref="D31:D32"/>
    <mergeCell ref="E31:E32"/>
    <mergeCell ref="F31:F32"/>
    <mergeCell ref="A76:A83"/>
    <mergeCell ref="A16:A20"/>
    <mergeCell ref="B82:B83"/>
    <mergeCell ref="C82:C83"/>
    <mergeCell ref="D82:D83"/>
    <mergeCell ref="E82:E83"/>
    <mergeCell ref="F82:F83"/>
    <mergeCell ref="B79:B80"/>
    <mergeCell ref="C79:C80"/>
    <mergeCell ref="D79:D80"/>
    <mergeCell ref="E79:E80"/>
    <mergeCell ref="F79:F80"/>
    <mergeCell ref="B76:B77"/>
    <mergeCell ref="C76:C77"/>
    <mergeCell ref="D76:D77"/>
    <mergeCell ref="E76:E77"/>
    <mergeCell ref="F76:F77"/>
    <mergeCell ref="A55:A74"/>
    <mergeCell ref="B69:B70"/>
    <mergeCell ref="F52:F53"/>
    <mergeCell ref="A52:A53"/>
    <mergeCell ref="C69:C70"/>
    <mergeCell ref="D69:D70"/>
    <mergeCell ref="E69:E70"/>
    <mergeCell ref="F69:F70"/>
    <mergeCell ref="B66:B67"/>
    <mergeCell ref="C66:C67"/>
    <mergeCell ref="D66:D67"/>
    <mergeCell ref="E66:E67"/>
    <mergeCell ref="F66:F67"/>
    <mergeCell ref="D73:D74"/>
    <mergeCell ref="E73:E74"/>
    <mergeCell ref="F73:F74"/>
    <mergeCell ref="C73:C74"/>
    <mergeCell ref="B73:B74"/>
    <mergeCell ref="B57:B58"/>
    <mergeCell ref="C57:C58"/>
    <mergeCell ref="D57:D58"/>
    <mergeCell ref="E57:E58"/>
    <mergeCell ref="F57:F58"/>
    <mergeCell ref="C60:C61"/>
    <mergeCell ref="D60:D61"/>
    <mergeCell ref="E60:E61"/>
    <mergeCell ref="F60:F61"/>
    <mergeCell ref="B60:B61"/>
    <mergeCell ref="B63:B64"/>
    <mergeCell ref="C63:C64"/>
    <mergeCell ref="D63:D64"/>
    <mergeCell ref="E63:E64"/>
    <mergeCell ref="F63:F64"/>
    <mergeCell ref="A46:A50"/>
    <mergeCell ref="B52:B53"/>
    <mergeCell ref="C52:C53"/>
    <mergeCell ref="D52:D53"/>
    <mergeCell ref="E52:E53"/>
    <mergeCell ref="B49:B50"/>
    <mergeCell ref="C49:C50"/>
    <mergeCell ref="D49:D50"/>
    <mergeCell ref="E49:E50"/>
    <mergeCell ref="F49:F50"/>
    <mergeCell ref="C46:C47"/>
    <mergeCell ref="D46:D47"/>
    <mergeCell ref="E46:E47"/>
    <mergeCell ref="F46:F47"/>
    <mergeCell ref="B46:B47"/>
    <mergeCell ref="B40:B41"/>
    <mergeCell ref="C40:C41"/>
    <mergeCell ref="B43:B44"/>
    <mergeCell ref="C43:C44"/>
    <mergeCell ref="A22:A44"/>
    <mergeCell ref="D40:D41"/>
    <mergeCell ref="E40:E41"/>
    <mergeCell ref="F40:F41"/>
    <mergeCell ref="D43:D44"/>
    <mergeCell ref="E43:E44"/>
    <mergeCell ref="F43:F44"/>
    <mergeCell ref="D37:D38"/>
    <mergeCell ref="E37:E38"/>
    <mergeCell ref="F37:F38"/>
    <mergeCell ref="C37:C38"/>
    <mergeCell ref="B37:B38"/>
    <mergeCell ref="D34:D35"/>
    <mergeCell ref="E34:E35"/>
    <mergeCell ref="F34:F35"/>
    <mergeCell ref="C34:C35"/>
    <mergeCell ref="B34:B35"/>
    <mergeCell ref="D28:D29"/>
    <mergeCell ref="E28:E29"/>
    <mergeCell ref="F28:F29"/>
    <mergeCell ref="C28:C29"/>
    <mergeCell ref="B28:B29"/>
    <mergeCell ref="D25:D26"/>
    <mergeCell ref="E25:E26"/>
    <mergeCell ref="E4:E5"/>
    <mergeCell ref="F25:F26"/>
    <mergeCell ref="C25:C26"/>
    <mergeCell ref="B25:B26"/>
    <mergeCell ref="D22:D23"/>
    <mergeCell ref="E22:E23"/>
    <mergeCell ref="F22:F23"/>
    <mergeCell ref="B22:B23"/>
    <mergeCell ref="C22:C23"/>
    <mergeCell ref="F4:F5"/>
    <mergeCell ref="D19:D20"/>
    <mergeCell ref="E19:E20"/>
    <mergeCell ref="F19:F20"/>
    <mergeCell ref="B19:B20"/>
    <mergeCell ref="C19:C20"/>
    <mergeCell ref="D16:D17"/>
    <mergeCell ref="E16:E17"/>
    <mergeCell ref="F16:F17"/>
    <mergeCell ref="B16:B17"/>
    <mergeCell ref="C16:C17"/>
    <mergeCell ref="C2:F2"/>
    <mergeCell ref="B1:G1"/>
    <mergeCell ref="A1:A3"/>
    <mergeCell ref="F13:F14"/>
    <mergeCell ref="A10:A14"/>
    <mergeCell ref="D13:D14"/>
    <mergeCell ref="E13:E14"/>
    <mergeCell ref="C13:C14"/>
    <mergeCell ref="B13:B14"/>
    <mergeCell ref="B10:B11"/>
    <mergeCell ref="C10:C11"/>
    <mergeCell ref="D10:D11"/>
    <mergeCell ref="E10:E11"/>
    <mergeCell ref="F10:F11"/>
    <mergeCell ref="A4:A8"/>
    <mergeCell ref="B7:B8"/>
    <mergeCell ref="C7:C8"/>
    <mergeCell ref="D7:D8"/>
    <mergeCell ref="E7:E8"/>
    <mergeCell ref="F7:F8"/>
    <mergeCell ref="D3:E3"/>
    <mergeCell ref="B4:B5"/>
    <mergeCell ref="C4:C5"/>
    <mergeCell ref="D4:D5"/>
  </mergeCells>
  <conditionalFormatting sqref="E4">
    <cfRule type="iconSet" priority="71">
      <iconSet iconSet="3Symbols" showValue="0">
        <cfvo type="percent" val="0"/>
        <cfvo type="num" val="33"/>
        <cfvo type="num" val="67"/>
      </iconSet>
    </cfRule>
  </conditionalFormatting>
  <conditionalFormatting sqref="E7">
    <cfRule type="iconSet" priority="70">
      <iconSet iconSet="3Symbols" showValue="0">
        <cfvo type="percent" val="0"/>
        <cfvo type="num" val="33"/>
        <cfvo type="num" val="67"/>
      </iconSet>
    </cfRule>
  </conditionalFormatting>
  <conditionalFormatting sqref="E10">
    <cfRule type="iconSet" priority="69">
      <iconSet iconSet="3Symbols" showValue="0">
        <cfvo type="percent" val="0"/>
        <cfvo type="num" val="33"/>
        <cfvo type="num" val="67"/>
      </iconSet>
    </cfRule>
  </conditionalFormatting>
  <conditionalFormatting sqref="E13">
    <cfRule type="iconSet" priority="29">
      <iconSet iconSet="3Symbols" showValue="0">
        <cfvo type="percent" val="0"/>
        <cfvo type="num" val="33"/>
        <cfvo type="num" val="67"/>
      </iconSet>
    </cfRule>
  </conditionalFormatting>
  <conditionalFormatting sqref="E16">
    <cfRule type="iconSet" priority="28">
      <iconSet iconSet="3Symbols" showValue="0">
        <cfvo type="percent" val="0"/>
        <cfvo type="num" val="33"/>
        <cfvo type="num" val="67"/>
      </iconSet>
    </cfRule>
  </conditionalFormatting>
  <conditionalFormatting sqref="E19">
    <cfRule type="iconSet" priority="27">
      <iconSet iconSet="3Symbols" showValue="0">
        <cfvo type="percent" val="0"/>
        <cfvo type="num" val="33"/>
        <cfvo type="num" val="67"/>
      </iconSet>
    </cfRule>
  </conditionalFormatting>
  <conditionalFormatting sqref="E22">
    <cfRule type="iconSet" priority="25">
      <iconSet iconSet="3Symbols" showValue="0">
        <cfvo type="percent" val="0"/>
        <cfvo type="num" val="33"/>
        <cfvo type="num" val="67"/>
      </iconSet>
    </cfRule>
  </conditionalFormatting>
  <conditionalFormatting sqref="E25">
    <cfRule type="iconSet" priority="24">
      <iconSet iconSet="3Symbols" showValue="0">
        <cfvo type="percent" val="0"/>
        <cfvo type="num" val="33"/>
        <cfvo type="num" val="67"/>
      </iconSet>
    </cfRule>
  </conditionalFormatting>
  <conditionalFormatting sqref="E28">
    <cfRule type="iconSet" priority="23">
      <iconSet iconSet="3Symbols" showValue="0">
        <cfvo type="percent" val="0"/>
        <cfvo type="num" val="33"/>
        <cfvo type="num" val="67"/>
      </iconSet>
    </cfRule>
  </conditionalFormatting>
  <conditionalFormatting sqref="E31">
    <cfRule type="iconSet" priority="1">
      <iconSet iconSet="3Symbols" showValue="0">
        <cfvo type="percent" val="0"/>
        <cfvo type="num" val="33"/>
        <cfvo type="num" val="67"/>
      </iconSet>
    </cfRule>
  </conditionalFormatting>
  <conditionalFormatting sqref="E34">
    <cfRule type="iconSet" priority="22">
      <iconSet iconSet="3Symbols" showValue="0">
        <cfvo type="percent" val="0"/>
        <cfvo type="num" val="33"/>
        <cfvo type="num" val="67"/>
      </iconSet>
    </cfRule>
  </conditionalFormatting>
  <conditionalFormatting sqref="E37">
    <cfRule type="iconSet" priority="21">
      <iconSet iconSet="3Symbols" showValue="0">
        <cfvo type="percent" val="0"/>
        <cfvo type="num" val="33"/>
        <cfvo type="num" val="67"/>
      </iconSet>
    </cfRule>
  </conditionalFormatting>
  <conditionalFormatting sqref="E40">
    <cfRule type="iconSet" priority="20">
      <iconSet iconSet="3Symbols" showValue="0">
        <cfvo type="percent" val="0"/>
        <cfvo type="num" val="33"/>
        <cfvo type="num" val="67"/>
      </iconSet>
    </cfRule>
  </conditionalFormatting>
  <conditionalFormatting sqref="E43">
    <cfRule type="iconSet" priority="19">
      <iconSet iconSet="3Symbols" showValue="0">
        <cfvo type="percent" val="0"/>
        <cfvo type="num" val="33"/>
        <cfvo type="num" val="67"/>
      </iconSet>
    </cfRule>
  </conditionalFormatting>
  <conditionalFormatting sqref="E46">
    <cfRule type="iconSet" priority="18">
      <iconSet iconSet="3Symbols" showValue="0">
        <cfvo type="percent" val="0"/>
        <cfvo type="num" val="33"/>
        <cfvo type="num" val="67"/>
      </iconSet>
    </cfRule>
  </conditionalFormatting>
  <conditionalFormatting sqref="E49">
    <cfRule type="iconSet" priority="17">
      <iconSet iconSet="3Symbols" showValue="0">
        <cfvo type="percent" val="0"/>
        <cfvo type="num" val="33"/>
        <cfvo type="num" val="67"/>
      </iconSet>
    </cfRule>
  </conditionalFormatting>
  <conditionalFormatting sqref="E52">
    <cfRule type="iconSet" priority="16">
      <iconSet iconSet="3Symbols" showValue="0">
        <cfvo type="percent" val="0"/>
        <cfvo type="num" val="33"/>
        <cfvo type="num" val="67"/>
      </iconSet>
    </cfRule>
  </conditionalFormatting>
  <conditionalFormatting sqref="E57">
    <cfRule type="iconSet" priority="15">
      <iconSet iconSet="3Symbols" showValue="0">
        <cfvo type="percent" val="0"/>
        <cfvo type="num" val="33"/>
        <cfvo type="num" val="67"/>
      </iconSet>
    </cfRule>
  </conditionalFormatting>
  <conditionalFormatting sqref="E60">
    <cfRule type="iconSet" priority="14">
      <iconSet iconSet="3Symbols" showValue="0">
        <cfvo type="percent" val="0"/>
        <cfvo type="num" val="33"/>
        <cfvo type="num" val="67"/>
      </iconSet>
    </cfRule>
  </conditionalFormatting>
  <conditionalFormatting sqref="E63">
    <cfRule type="iconSet" priority="13">
      <iconSet iconSet="3Symbols" showValue="0">
        <cfvo type="percent" val="0"/>
        <cfvo type="num" val="33"/>
        <cfvo type="num" val="67"/>
      </iconSet>
    </cfRule>
  </conditionalFormatting>
  <conditionalFormatting sqref="E66">
    <cfRule type="iconSet" priority="12">
      <iconSet iconSet="3Symbols" showValue="0">
        <cfvo type="percent" val="0"/>
        <cfvo type="num" val="33"/>
        <cfvo type="num" val="67"/>
      </iconSet>
    </cfRule>
  </conditionalFormatting>
  <conditionalFormatting sqref="E69">
    <cfRule type="iconSet" priority="11">
      <iconSet iconSet="3Symbols" showValue="0">
        <cfvo type="percent" val="0"/>
        <cfvo type="num" val="33"/>
        <cfvo type="num" val="67"/>
      </iconSet>
    </cfRule>
  </conditionalFormatting>
  <conditionalFormatting sqref="E73">
    <cfRule type="iconSet" priority="10">
      <iconSet iconSet="3Symbols" showValue="0">
        <cfvo type="percent" val="0"/>
        <cfvo type="num" val="33"/>
        <cfvo type="num" val="67"/>
      </iconSet>
    </cfRule>
  </conditionalFormatting>
  <conditionalFormatting sqref="E76">
    <cfRule type="iconSet" priority="9">
      <iconSet iconSet="3Symbols" showValue="0">
        <cfvo type="percent" val="0"/>
        <cfvo type="num" val="33"/>
        <cfvo type="num" val="67"/>
      </iconSet>
    </cfRule>
  </conditionalFormatting>
  <conditionalFormatting sqref="E79">
    <cfRule type="iconSet" priority="8">
      <iconSet iconSet="3Symbols" showValue="0">
        <cfvo type="percent" val="0"/>
        <cfvo type="num" val="33"/>
        <cfvo type="num" val="67"/>
      </iconSet>
    </cfRule>
  </conditionalFormatting>
  <conditionalFormatting sqref="E82">
    <cfRule type="iconSet" priority="6">
      <iconSet iconSet="3Symbols" showValue="0">
        <cfvo type="percent" val="0"/>
        <cfvo type="num" val="33"/>
        <cfvo type="num" val="67"/>
      </iconSet>
    </cfRule>
  </conditionalFormatting>
  <dataValidations count="4">
    <dataValidation type="list" allowBlank="1" showInputMessage="1" showErrorMessage="1" sqref="D9" xr:uid="{1CD82A1A-36FF-4CE0-9E0C-14D6F0F9880C}">
      <formula1>#REF!</formula1>
    </dataValidation>
    <dataValidation type="list" allowBlank="1" showInputMessage="1" showErrorMessage="1" sqref="D7:D8 D16:D20 D10:D11 D13:D14 D22:D23 D25:D26 D28:D32 D34:D35 D37:D38 D40:D41 D43:D44 D46:D47 D49:D50 D52:D53 D69:D70 D73:D74 D76:D77 D79:D80 D57:D58 D60:D61 D63:D64 D66:D67 D82:D83" xr:uid="{9C7685B9-FAF4-468A-A15F-3E8C19BF256B}">
      <formula1>$I$3:$L$3</formula1>
    </dataValidation>
    <dataValidation type="list" allowBlank="1" showInputMessage="1" showErrorMessage="1" sqref="D4:D5" xr:uid="{682582E4-DA39-40A9-877F-276F415B31B8}">
      <formula1>$I$3:$M$3</formula1>
    </dataValidation>
    <dataValidation type="list" allowBlank="1" showInputMessage="1" showErrorMessage="1" sqref="D55:D56 D59" xr:uid="{8687AB87-A4FC-4768-91BD-95DA14DD2076}">
      <formula1>$I$3:$J$3</formula1>
    </dataValidation>
  </dataValidations>
  <hyperlinks>
    <hyperlink ref="C2:F2" r:id="rId1" display="Arrêté du 31 août 2021 " xr:uid="{9DEE6A23-AB3B-43D9-A841-9BF17BD20A65}"/>
  </hyperlinks>
  <pageMargins left="0.31496062992125984" right="0.15748031496062992" top="0.74803149606299213" bottom="0.74803149606299213" header="0.31496062992125984" footer="0.31496062992125984"/>
  <pageSetup paperSize="8"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80BAE-BEE4-4669-8F0E-88DA42B3B592}">
  <sheetPr codeName="Feuil4"/>
  <dimension ref="A1:J47"/>
  <sheetViews>
    <sheetView showGridLines="0" tabSelected="1" zoomScale="70" zoomScaleNormal="70" workbookViewId="0">
      <pane ySplit="4" topLeftCell="A5" activePane="bottomLeft" state="frozen"/>
      <selection pane="bottomLeft" activeCell="D10" sqref="D10"/>
    </sheetView>
  </sheetViews>
  <sheetFormatPr baseColWidth="10" defaultRowHeight="15" x14ac:dyDescent="0.2"/>
  <cols>
    <col min="1" max="1" width="22.33203125" style="1" customWidth="1"/>
    <col min="2" max="2" width="72.5" style="1" customWidth="1"/>
    <col min="3" max="3" width="12.5" style="39" customWidth="1"/>
    <col min="4" max="4" width="24.83203125" style="19" customWidth="1"/>
    <col min="5" max="5" width="14.6640625" customWidth="1"/>
    <col min="10" max="10" width="29.33203125" style="1" customWidth="1"/>
  </cols>
  <sheetData>
    <row r="1" spans="1:10" ht="64" customHeight="1" x14ac:dyDescent="0.2">
      <c r="B1" s="87" t="s">
        <v>36</v>
      </c>
      <c r="C1" s="87"/>
      <c r="D1" s="87"/>
    </row>
    <row r="2" spans="1:10" ht="9" customHeight="1" x14ac:dyDescent="0.2">
      <c r="B2" s="102"/>
      <c r="C2" s="102"/>
      <c r="D2" s="102"/>
      <c r="E2" s="102"/>
    </row>
    <row r="3" spans="1:10" x14ac:dyDescent="0.2">
      <c r="A3" s="101" t="s">
        <v>95</v>
      </c>
      <c r="B3" s="101"/>
      <c r="C3" s="93" t="s">
        <v>9</v>
      </c>
      <c r="D3" s="94" t="s">
        <v>6</v>
      </c>
      <c r="E3" s="88" t="s">
        <v>45</v>
      </c>
      <c r="F3" s="88"/>
      <c r="G3" s="88"/>
      <c r="H3" s="88"/>
      <c r="I3" s="88"/>
      <c r="J3" s="64"/>
    </row>
    <row r="4" spans="1:10" x14ac:dyDescent="0.2">
      <c r="A4" s="101"/>
      <c r="B4" s="101"/>
      <c r="C4" s="93"/>
      <c r="D4" s="94"/>
      <c r="E4" s="41">
        <v>2022</v>
      </c>
      <c r="F4" s="41">
        <v>2023</v>
      </c>
      <c r="G4" s="41">
        <v>2024</v>
      </c>
      <c r="H4" s="41">
        <v>2025</v>
      </c>
      <c r="I4" s="41">
        <v>2026</v>
      </c>
      <c r="J4" s="110" t="s">
        <v>123</v>
      </c>
    </row>
    <row r="5" spans="1:10" ht="14.5" customHeight="1" x14ac:dyDescent="0.2">
      <c r="A5" s="98" t="s">
        <v>8</v>
      </c>
      <c r="B5" s="98"/>
      <c r="C5" s="98"/>
      <c r="D5" s="98"/>
      <c r="E5" s="98"/>
      <c r="F5" s="98"/>
      <c r="G5" s="98"/>
      <c r="H5" s="98"/>
      <c r="I5" s="98"/>
      <c r="J5" s="111"/>
    </row>
    <row r="6" spans="1:10" s="4" customFormat="1" ht="48.5" customHeight="1" x14ac:dyDescent="0.2">
      <c r="A6" s="56" t="str">
        <f>Autodiagnostic!B4</f>
        <v>Question n°1
Obligation</v>
      </c>
      <c r="B6" s="56" t="str">
        <f>Autodiagnostic!C4</f>
        <v xml:space="preserve">Votre établissement dispose-t-il d'une entrée équipée d'un dispositif de contrôle d'accès (type digicode, visiophone ou autre) permettant, le cas échéant, une réponse depuis les unités d'accueil ? </v>
      </c>
      <c r="C6" s="12" t="str">
        <f>Autodiagnostic!E4</f>
        <v xml:space="preserve"> </v>
      </c>
      <c r="D6" s="24">
        <f>Autodiagnostic!G5</f>
        <v>0</v>
      </c>
      <c r="E6" s="45"/>
      <c r="F6" s="45"/>
      <c r="G6" s="45"/>
      <c r="H6" s="45"/>
      <c r="I6" s="45"/>
      <c r="J6" s="23" t="str">
        <f>IF(AND(E6+F6+G6+H6+I6=D6,D6&gt;0),"Financement ok",IF(E6+F6+G6+H6+I6&lt;&gt;D6,"Attention le plan de financement n'est pas égal au coût estimé", "  "))</f>
        <v xml:space="preserve">  </v>
      </c>
    </row>
    <row r="7" spans="1:10" s="4" customFormat="1" ht="38.5" customHeight="1" x14ac:dyDescent="0.2">
      <c r="A7" s="56" t="str">
        <f>Autodiagnostic!B7</f>
        <v>Question n°2
Obligation</v>
      </c>
      <c r="B7" s="56" t="str">
        <f>Autodiagnostic!C7</f>
        <v xml:space="preserve">
Ce dispositif permet-il de contrôler et de déverrouiller l'entrée de l'établissement ? 
</v>
      </c>
      <c r="C7" s="12" t="str">
        <f>Autodiagnostic!E7</f>
        <v xml:space="preserve"> </v>
      </c>
      <c r="D7" s="24">
        <f>Autodiagnostic!G8</f>
        <v>0</v>
      </c>
      <c r="E7" s="45"/>
      <c r="F7" s="45"/>
      <c r="G7" s="45"/>
      <c r="H7" s="45"/>
      <c r="I7" s="45"/>
      <c r="J7" s="23" t="str">
        <f t="shared" ref="J7:J45" si="0">IF(AND(E7+F7+G7+H7+I7=D7,D7&gt;0),"Financement ok",IF(E7+F7+G7+H7+I7&lt;&gt;D7,"Attention le plan de financement n'est pas égal au coût estimé", "  "))</f>
        <v xml:space="preserve">  </v>
      </c>
    </row>
    <row r="8" spans="1:10" s="4" customFormat="1" ht="17.5" customHeight="1" x14ac:dyDescent="0.2">
      <c r="A8" s="105"/>
      <c r="B8" s="105"/>
      <c r="C8" s="38" t="s">
        <v>33</v>
      </c>
      <c r="D8" s="26">
        <f>SUM(D6:D7)</f>
        <v>0</v>
      </c>
      <c r="E8" s="43">
        <f t="shared" ref="E8:I8" si="1">SUM(E6:E7)</f>
        <v>0</v>
      </c>
      <c r="F8" s="43">
        <f t="shared" si="1"/>
        <v>0</v>
      </c>
      <c r="G8" s="43">
        <f t="shared" si="1"/>
        <v>0</v>
      </c>
      <c r="H8" s="43">
        <f t="shared" si="1"/>
        <v>0</v>
      </c>
      <c r="I8" s="43">
        <f t="shared" si="1"/>
        <v>0</v>
      </c>
      <c r="J8" s="110" t="s">
        <v>123</v>
      </c>
    </row>
    <row r="9" spans="1:10" ht="16" customHeight="1" x14ac:dyDescent="0.2">
      <c r="A9" s="99" t="s">
        <v>14</v>
      </c>
      <c r="B9" s="99"/>
      <c r="C9" s="99"/>
      <c r="D9" s="99"/>
      <c r="E9" s="99"/>
      <c r="F9" s="99"/>
      <c r="G9" s="99"/>
      <c r="H9" s="99"/>
      <c r="I9" s="99"/>
      <c r="J9" s="111"/>
    </row>
    <row r="10" spans="1:10" ht="45" customHeight="1" x14ac:dyDescent="0.2">
      <c r="A10" s="56" t="str">
        <f>Autodiagnostic!B10</f>
        <v>Question n°3
Obligation</v>
      </c>
      <c r="B10" s="56" t="str">
        <f>Autodiagnostic!C10</f>
        <v xml:space="preserve">Les espaces de vie des enfants ont-ils une luminosité garantie de 300 lux (lumière naturelle et éclairage artificiel combinés) ? </v>
      </c>
      <c r="C10" s="12" t="str">
        <f>Autodiagnostic!E10</f>
        <v xml:space="preserve"> </v>
      </c>
      <c r="D10" s="25">
        <f>Autodiagnostic!G11</f>
        <v>0</v>
      </c>
      <c r="E10" s="46"/>
      <c r="F10" s="46"/>
      <c r="G10" s="46"/>
      <c r="H10" s="46"/>
      <c r="I10" s="46"/>
      <c r="J10" s="23" t="str">
        <f t="shared" si="0"/>
        <v xml:space="preserve">  </v>
      </c>
    </row>
    <row r="11" spans="1:10" ht="45" customHeight="1" x14ac:dyDescent="0.2">
      <c r="A11" s="56" t="str">
        <f>Autodiagnostic!B13</f>
        <v>Question n°4
Obligation</v>
      </c>
      <c r="B11" s="56" t="str">
        <f>Autodiagnostic!C13</f>
        <v xml:space="preserve">Selon leur orientation et en fonction des protections naturelles existantes, vos espaces d'accueil sont-ils dotés de dispositifs ou de protection solaire permettant d'éviter un réchauffement excessif des espaces d'accueil ? </v>
      </c>
      <c r="C11" s="12" t="str">
        <f>Autodiagnostic!E13</f>
        <v xml:space="preserve"> </v>
      </c>
      <c r="D11" s="25">
        <f>Autodiagnostic!G14</f>
        <v>0</v>
      </c>
      <c r="E11" s="46"/>
      <c r="F11" s="46"/>
      <c r="G11" s="46"/>
      <c r="H11" s="46"/>
      <c r="I11" s="46"/>
      <c r="J11" s="23" t="str">
        <f t="shared" si="0"/>
        <v xml:space="preserve">  </v>
      </c>
    </row>
    <row r="12" spans="1:10" x14ac:dyDescent="0.2">
      <c r="A12" s="88"/>
      <c r="B12" s="88"/>
      <c r="C12" s="38" t="s">
        <v>33</v>
      </c>
      <c r="D12" s="26">
        <f>SUM(D10:D11)</f>
        <v>0</v>
      </c>
      <c r="E12" s="43">
        <f t="shared" ref="E12:I12" si="2">SUM(E10:E11)</f>
        <v>0</v>
      </c>
      <c r="F12" s="43">
        <f t="shared" si="2"/>
        <v>0</v>
      </c>
      <c r="G12" s="43">
        <f t="shared" si="2"/>
        <v>0</v>
      </c>
      <c r="H12" s="43">
        <f t="shared" si="2"/>
        <v>0</v>
      </c>
      <c r="I12" s="43">
        <f t="shared" si="2"/>
        <v>0</v>
      </c>
      <c r="J12" s="110" t="s">
        <v>123</v>
      </c>
    </row>
    <row r="13" spans="1:10" x14ac:dyDescent="0.2">
      <c r="A13" s="100" t="s">
        <v>15</v>
      </c>
      <c r="B13" s="100"/>
      <c r="C13" s="100"/>
      <c r="D13" s="100"/>
      <c r="E13" s="100"/>
      <c r="F13" s="100"/>
      <c r="G13" s="100"/>
      <c r="H13" s="100"/>
      <c r="I13" s="100"/>
      <c r="J13" s="111"/>
    </row>
    <row r="14" spans="1:10" ht="49" customHeight="1" x14ac:dyDescent="0.2">
      <c r="A14" s="56" t="str">
        <f>Autodiagnostic!B16</f>
        <v>Question n°5
Recommandation</v>
      </c>
      <c r="B14" s="23" t="str">
        <f>Autodiagnostic!C16</f>
        <v xml:space="preserve">La température ambiante dans les espaces d'accueil est-elle comprise entre 18 et 22° (Hors période de forte chaleur et canicules, définies par Météo France) ? </v>
      </c>
      <c r="C14" s="12" t="str">
        <f>Autodiagnostic!E16</f>
        <v xml:space="preserve"> </v>
      </c>
      <c r="D14" s="24">
        <f>Autodiagnostic!G17</f>
        <v>0</v>
      </c>
      <c r="E14" s="46"/>
      <c r="F14" s="46"/>
      <c r="G14" s="46"/>
      <c r="H14" s="46"/>
      <c r="I14" s="46"/>
      <c r="J14" s="23" t="str">
        <f t="shared" si="0"/>
        <v xml:space="preserve">  </v>
      </c>
    </row>
    <row r="15" spans="1:10" ht="49" customHeight="1" x14ac:dyDescent="0.2">
      <c r="A15" s="56" t="str">
        <f>Autodiagnostic!B19</f>
        <v>Question n°6
Obligation</v>
      </c>
      <c r="B15" s="23" t="str">
        <f>Autodiagnostic!C19</f>
        <v>Votre dispositif de chauffage (inclus les tuyaux d'alimentation ou d'évacuation) ont-ils une température de contact inférieur à 60°C ?</v>
      </c>
      <c r="C15" s="12" t="str">
        <f>Autodiagnostic!E19</f>
        <v xml:space="preserve"> </v>
      </c>
      <c r="D15" s="24">
        <f>Autodiagnostic!G20</f>
        <v>0</v>
      </c>
      <c r="E15" s="46"/>
      <c r="F15" s="46"/>
      <c r="G15" s="46"/>
      <c r="H15" s="46"/>
      <c r="I15" s="46"/>
      <c r="J15" s="23" t="str">
        <f t="shared" si="0"/>
        <v xml:space="preserve">  </v>
      </c>
    </row>
    <row r="16" spans="1:10" x14ac:dyDescent="0.2">
      <c r="A16" s="88"/>
      <c r="B16" s="88"/>
      <c r="C16" s="38" t="s">
        <v>33</v>
      </c>
      <c r="D16" s="26">
        <f>SUM(D14:D15)</f>
        <v>0</v>
      </c>
      <c r="E16" s="43">
        <f t="shared" ref="E16:I16" si="3">SUM(E14:E15)</f>
        <v>0</v>
      </c>
      <c r="F16" s="43">
        <f t="shared" si="3"/>
        <v>0</v>
      </c>
      <c r="G16" s="43">
        <f t="shared" si="3"/>
        <v>0</v>
      </c>
      <c r="H16" s="43">
        <f t="shared" si="3"/>
        <v>0</v>
      </c>
      <c r="I16" s="43">
        <f t="shared" si="3"/>
        <v>0</v>
      </c>
      <c r="J16" s="110" t="s">
        <v>123</v>
      </c>
    </row>
    <row r="17" spans="1:10" ht="14.5" customHeight="1" x14ac:dyDescent="0.2">
      <c r="A17" s="106" t="s">
        <v>18</v>
      </c>
      <c r="B17" s="106"/>
      <c r="C17" s="106"/>
      <c r="D17" s="106"/>
      <c r="E17" s="106"/>
      <c r="F17" s="106"/>
      <c r="G17" s="106"/>
      <c r="H17" s="106"/>
      <c r="I17" s="106"/>
      <c r="J17" s="111"/>
    </row>
    <row r="18" spans="1:10" ht="42.5" customHeight="1" x14ac:dyDescent="0.2">
      <c r="A18" s="56" t="str">
        <f>Autodiagnostic!B22</f>
        <v>Question n°7
Obligation</v>
      </c>
      <c r="B18" s="23" t="str">
        <f>Autodiagnostic!C22</f>
        <v>Toutes les portes et les portillons donnant sur des espaces accessibles aux enfants sont-ils équipés de dispositifs anti-pinces doigts de chaque côté avec une hauteur minimale de 110 cm ?</v>
      </c>
      <c r="C18" s="12" t="str">
        <f>Autodiagnostic!E22</f>
        <v xml:space="preserve"> </v>
      </c>
      <c r="D18" s="24">
        <f>Autodiagnostic!G23</f>
        <v>0</v>
      </c>
      <c r="E18" s="46"/>
      <c r="F18" s="46"/>
      <c r="G18" s="46"/>
      <c r="H18" s="46"/>
      <c r="I18" s="46"/>
      <c r="J18" s="23" t="str">
        <f t="shared" si="0"/>
        <v xml:space="preserve">  </v>
      </c>
    </row>
    <row r="19" spans="1:10" ht="42.5" customHeight="1" x14ac:dyDescent="0.2">
      <c r="A19" s="56" t="str">
        <f>Autodiagnostic!B25</f>
        <v>Question n°8
Obligation</v>
      </c>
      <c r="B19" s="23" t="str">
        <f>Autodiagnostic!C25</f>
        <v>Toutes les portes ouvrant uniquement sur les espaces d'accueil des enfants sont-ils équipés d'oculus (soit un oculus grande hauteur, soit deux oculis vitrés dans le haut et le bas de la porte) ?</v>
      </c>
      <c r="C19" s="12" t="str">
        <f>Autodiagnostic!E25</f>
        <v xml:space="preserve"> </v>
      </c>
      <c r="D19" s="24">
        <f>Autodiagnostic!G26</f>
        <v>0</v>
      </c>
      <c r="E19" s="46"/>
      <c r="F19" s="46"/>
      <c r="G19" s="46"/>
      <c r="H19" s="46"/>
      <c r="I19" s="46"/>
      <c r="J19" s="23" t="str">
        <f t="shared" si="0"/>
        <v xml:space="preserve">  </v>
      </c>
    </row>
    <row r="20" spans="1:10" ht="42.5" customHeight="1" x14ac:dyDescent="0.2">
      <c r="A20" s="56" t="str">
        <f>Autodiagnostic!B28</f>
        <v>Question n°9
Obligation</v>
      </c>
      <c r="B20" s="23" t="str">
        <f>Autodiagnostic!C28</f>
        <v>Toutes les portes des espaces interdits aux enfants sont-elles équipées de poignées placées de préférence à une hauteur minimale de 130 cm ou à défaut de bouton moleté ?</v>
      </c>
      <c r="C20" s="12" t="str">
        <f>Autodiagnostic!E28</f>
        <v xml:space="preserve"> </v>
      </c>
      <c r="D20" s="24">
        <f>Autodiagnostic!G29</f>
        <v>0</v>
      </c>
      <c r="E20" s="46"/>
      <c r="F20" s="46"/>
      <c r="G20" s="46"/>
      <c r="H20" s="46"/>
      <c r="I20" s="46"/>
      <c r="J20" s="23" t="str">
        <f t="shared" si="0"/>
        <v xml:space="preserve">  </v>
      </c>
    </row>
    <row r="21" spans="1:10" ht="42.5" customHeight="1" x14ac:dyDescent="0.2">
      <c r="A21" s="56" t="str">
        <f>Autodiagnostic!B31</f>
        <v>Question n°10
Obligation</v>
      </c>
      <c r="B21" s="23" t="str">
        <f>Autodiagnostic!C31</f>
        <v>Les prises électriques sont-elles installées à une hauteur minimale de 130 cm ?</v>
      </c>
      <c r="C21" s="12" t="str">
        <f>Autodiagnostic!E31</f>
        <v xml:space="preserve"> </v>
      </c>
      <c r="D21" s="24">
        <f>Autodiagnostic!G32</f>
        <v>0</v>
      </c>
      <c r="E21" s="46"/>
      <c r="F21" s="46"/>
      <c r="G21" s="46"/>
      <c r="H21" s="46"/>
      <c r="I21" s="46"/>
      <c r="J21" s="23" t="str">
        <f t="shared" si="0"/>
        <v xml:space="preserve">  </v>
      </c>
    </row>
    <row r="22" spans="1:10" ht="42.5" customHeight="1" x14ac:dyDescent="0.2">
      <c r="A22" s="56" t="str">
        <f>Autodiagnostic!B34</f>
        <v>Question n°11
Obligation</v>
      </c>
      <c r="B22" s="23" t="str">
        <f>Autodiagnostic!C34</f>
        <v xml:space="preserve">Toutes les ouvertures des fenêtres à la française sont-elles équipées d'entrebâilleur dans les espaces d'accueil des enfants ? </v>
      </c>
      <c r="C22" s="12" t="str">
        <f>Autodiagnostic!E34</f>
        <v xml:space="preserve"> </v>
      </c>
      <c r="D22" s="24">
        <f>Autodiagnostic!G35</f>
        <v>0</v>
      </c>
      <c r="E22" s="46"/>
      <c r="F22" s="46"/>
      <c r="G22" s="46"/>
      <c r="H22" s="46"/>
      <c r="I22" s="46"/>
      <c r="J22" s="23" t="str">
        <f t="shared" si="0"/>
        <v xml:space="preserve">  </v>
      </c>
    </row>
    <row r="23" spans="1:10" ht="42.5" customHeight="1" x14ac:dyDescent="0.2">
      <c r="A23" s="56" t="str">
        <f>Autodiagnostic!B37</f>
        <v>Question n°12
Obligation</v>
      </c>
      <c r="B23" s="23" t="str">
        <f>Autodiagnostic!C37</f>
        <v xml:space="preserve">Toutes les fenêtres coulissantes sont-elles équipées d'un dispositif de blocage inaccessible aux enfants dans les espaces d'accueil des enfants ? </v>
      </c>
      <c r="C23" s="12" t="str">
        <f>Autodiagnostic!E37</f>
        <v xml:space="preserve"> </v>
      </c>
      <c r="D23" s="24">
        <f>Autodiagnostic!G38</f>
        <v>0</v>
      </c>
      <c r="E23" s="46"/>
      <c r="F23" s="46"/>
      <c r="G23" s="46"/>
      <c r="H23" s="46"/>
      <c r="I23" s="46"/>
      <c r="J23" s="23" t="str">
        <f t="shared" si="0"/>
        <v xml:space="preserve">  </v>
      </c>
    </row>
    <row r="24" spans="1:10" ht="42.5" customHeight="1" x14ac:dyDescent="0.2">
      <c r="A24" s="56" t="str">
        <f>Autodiagnostic!B40</f>
        <v>Question n°13
Obligation</v>
      </c>
      <c r="B24" s="23" t="str">
        <f>Autodiagnostic!C40</f>
        <v>Avez-vous des espaces comprenant des aspérités anguleuses ou des saillies (ex : clou, étagère, etc.) en deçà de 110 cm du sol ?</v>
      </c>
      <c r="C24" s="12" t="str">
        <f>Autodiagnostic!E40</f>
        <v xml:space="preserve"> </v>
      </c>
      <c r="D24" s="24">
        <f>Autodiagnostic!G41</f>
        <v>0</v>
      </c>
      <c r="E24" s="46"/>
      <c r="F24" s="46"/>
      <c r="G24" s="46"/>
      <c r="H24" s="46"/>
      <c r="I24" s="46"/>
      <c r="J24" s="23" t="str">
        <f t="shared" si="0"/>
        <v xml:space="preserve">  </v>
      </c>
    </row>
    <row r="25" spans="1:10" ht="42.5" customHeight="1" x14ac:dyDescent="0.2">
      <c r="A25" s="56" t="str">
        <f>Autodiagnostic!B43</f>
        <v>Question n°14
Obligation</v>
      </c>
      <c r="B25" s="23" t="str">
        <f>Autodiagnostic!C43</f>
        <v xml:space="preserve">Vos surfaces vitrées (ex : miroir, fenêtre, etc.) à portée des enfants sont-elles sécurisées (ex : verre feuilleté) ou revêtues d'un film autocollant offrant les mêmes propriétés ? </v>
      </c>
      <c r="C25" s="12" t="str">
        <f>Autodiagnostic!E43</f>
        <v xml:space="preserve"> </v>
      </c>
      <c r="D25" s="24">
        <f>Autodiagnostic!G44</f>
        <v>0</v>
      </c>
      <c r="E25" s="46"/>
      <c r="F25" s="46"/>
      <c r="G25" s="46"/>
      <c r="H25" s="46"/>
      <c r="I25" s="46"/>
      <c r="J25" s="23" t="str">
        <f t="shared" si="0"/>
        <v xml:space="preserve">  </v>
      </c>
    </row>
    <row r="26" spans="1:10" x14ac:dyDescent="0.2">
      <c r="A26" s="88"/>
      <c r="B26" s="88"/>
      <c r="C26" s="38" t="s">
        <v>33</v>
      </c>
      <c r="D26" s="26">
        <f>SUM(D18:D25)</f>
        <v>0</v>
      </c>
      <c r="E26" s="43">
        <f t="shared" ref="E26:I26" si="4">SUM(E18:E25)</f>
        <v>0</v>
      </c>
      <c r="F26" s="43">
        <f t="shared" si="4"/>
        <v>0</v>
      </c>
      <c r="G26" s="43">
        <f t="shared" si="4"/>
        <v>0</v>
      </c>
      <c r="H26" s="43">
        <f t="shared" si="4"/>
        <v>0</v>
      </c>
      <c r="I26" s="43">
        <f t="shared" si="4"/>
        <v>0</v>
      </c>
      <c r="J26" s="110" t="s">
        <v>123</v>
      </c>
    </row>
    <row r="27" spans="1:10" x14ac:dyDescent="0.2">
      <c r="A27" s="107" t="s">
        <v>20</v>
      </c>
      <c r="B27" s="107"/>
      <c r="C27" s="107"/>
      <c r="D27" s="107"/>
      <c r="E27" s="107"/>
      <c r="F27" s="107"/>
      <c r="G27" s="107"/>
      <c r="H27" s="107"/>
      <c r="I27" s="107"/>
      <c r="J27" s="111"/>
    </row>
    <row r="28" spans="1:10" ht="48" customHeight="1" x14ac:dyDescent="0.2">
      <c r="A28" s="56" t="str">
        <f>Autodiagnostic!B46</f>
        <v>Question n°15
Obligation</v>
      </c>
      <c r="B28" s="23" t="str">
        <f>Autodiagnostic!C46</f>
        <v xml:space="preserve">La zone d'entrée et d'accueil des parents (ou représentants légaux) est-elle aménagée de sorte qu'ils puissent s'asseoir ? </v>
      </c>
      <c r="C28" s="12" t="str">
        <f>Autodiagnostic!E46</f>
        <v xml:space="preserve"> </v>
      </c>
      <c r="D28" s="22">
        <f>Autodiagnostic!G47</f>
        <v>0</v>
      </c>
      <c r="E28" s="47"/>
      <c r="F28" s="47"/>
      <c r="G28" s="47"/>
      <c r="H28" s="47"/>
      <c r="I28" s="60"/>
      <c r="J28" s="23" t="str">
        <f t="shared" si="0"/>
        <v xml:space="preserve">  </v>
      </c>
    </row>
    <row r="29" spans="1:10" ht="48" customHeight="1" x14ac:dyDescent="0.2">
      <c r="A29" s="56" t="str">
        <f>Autodiagnostic!B49</f>
        <v>Question n°16
Recommandation</v>
      </c>
      <c r="B29" s="23" t="str">
        <f>Autodiagnostic!C49</f>
        <v xml:space="preserve">L'accès à l'espace d'accueil des enfants est-il équipé d'un plan de déshabillage ainsi que de rangements individuels pour les effets personnels des enfants ? </v>
      </c>
      <c r="C29" s="12" t="str">
        <f>Autodiagnostic!E49</f>
        <v xml:space="preserve"> </v>
      </c>
      <c r="D29" s="22">
        <f>Autodiagnostic!G50</f>
        <v>0</v>
      </c>
      <c r="E29" s="47"/>
      <c r="F29" s="47"/>
      <c r="G29" s="47"/>
      <c r="H29" s="47"/>
      <c r="I29" s="60"/>
      <c r="J29" s="23" t="str">
        <f t="shared" si="0"/>
        <v xml:space="preserve">  </v>
      </c>
    </row>
    <row r="30" spans="1:10" x14ac:dyDescent="0.2">
      <c r="A30" s="89"/>
      <c r="B30" s="90"/>
      <c r="C30" s="38" t="s">
        <v>33</v>
      </c>
      <c r="D30" s="26">
        <f>SUM(D28:D29)</f>
        <v>0</v>
      </c>
      <c r="E30" s="43">
        <f t="shared" ref="E30:I30" si="5">SUM(E28:E29)</f>
        <v>0</v>
      </c>
      <c r="F30" s="43">
        <f t="shared" si="5"/>
        <v>0</v>
      </c>
      <c r="G30" s="43">
        <f t="shared" si="5"/>
        <v>0</v>
      </c>
      <c r="H30" s="43">
        <f t="shared" si="5"/>
        <v>0</v>
      </c>
      <c r="I30" s="59">
        <f t="shared" si="5"/>
        <v>0</v>
      </c>
      <c r="J30" s="110" t="s">
        <v>123</v>
      </c>
    </row>
    <row r="31" spans="1:10" ht="14.5" customHeight="1" x14ac:dyDescent="0.2">
      <c r="A31" s="108" t="s">
        <v>23</v>
      </c>
      <c r="B31" s="109"/>
      <c r="C31" s="109"/>
      <c r="D31" s="109"/>
      <c r="E31" s="109"/>
      <c r="F31" s="109"/>
      <c r="G31" s="109"/>
      <c r="H31" s="109"/>
      <c r="I31" s="109"/>
      <c r="J31" s="111"/>
    </row>
    <row r="32" spans="1:10" s="4" customFormat="1" ht="34" customHeight="1" x14ac:dyDescent="0.2">
      <c r="A32" s="56" t="str">
        <f>Autodiagnostic!B52</f>
        <v>Question n°17
Obligation</v>
      </c>
      <c r="B32" s="23" t="str">
        <f>Autodiagnostic!C52</f>
        <v>Chaque espace de change dispose-t-il au minimum d'un lavabo ?</v>
      </c>
      <c r="C32" s="12" t="str">
        <f>Autodiagnostic!E52</f>
        <v xml:space="preserve"> </v>
      </c>
      <c r="D32" s="24">
        <f>Autodiagnostic!G53</f>
        <v>0</v>
      </c>
      <c r="E32" s="48"/>
      <c r="F32" s="48"/>
      <c r="G32" s="48"/>
      <c r="H32" s="48"/>
      <c r="I32" s="61"/>
      <c r="J32" s="23" t="str">
        <f t="shared" si="0"/>
        <v xml:space="preserve">  </v>
      </c>
    </row>
    <row r="33" spans="1:10" s="4" customFormat="1" ht="16" customHeight="1" x14ac:dyDescent="0.2">
      <c r="A33" s="89"/>
      <c r="B33" s="90"/>
      <c r="C33" s="38" t="s">
        <v>33</v>
      </c>
      <c r="D33" s="26">
        <f>D32</f>
        <v>0</v>
      </c>
      <c r="E33" s="42">
        <f t="shared" ref="E33:I33" si="6">E32</f>
        <v>0</v>
      </c>
      <c r="F33" s="42">
        <f t="shared" si="6"/>
        <v>0</v>
      </c>
      <c r="G33" s="42">
        <f t="shared" si="6"/>
        <v>0</v>
      </c>
      <c r="H33" s="42">
        <f t="shared" si="6"/>
        <v>0</v>
      </c>
      <c r="I33" s="62">
        <f t="shared" si="6"/>
        <v>0</v>
      </c>
      <c r="J33" s="110" t="s">
        <v>123</v>
      </c>
    </row>
    <row r="34" spans="1:10" ht="14.5" customHeight="1" x14ac:dyDescent="0.2">
      <c r="A34" s="95" t="s">
        <v>25</v>
      </c>
      <c r="B34" s="96"/>
      <c r="C34" s="96"/>
      <c r="D34" s="96"/>
      <c r="E34" s="96"/>
      <c r="F34" s="96"/>
      <c r="G34" s="96"/>
      <c r="H34" s="96"/>
      <c r="I34" s="96"/>
      <c r="J34" s="111"/>
    </row>
    <row r="35" spans="1:10" ht="44.5" customHeight="1" x14ac:dyDescent="0.2">
      <c r="A35" s="56" t="str">
        <f>Autodiagnostic!B57</f>
        <v>Question n°18 
Obligation</v>
      </c>
      <c r="B35" s="23" t="str">
        <f>Autodiagnostic!C57</f>
        <v xml:space="preserve">Votre espace extérieur est-il entouré d'une clôture ou enceinte d'une hauteur minimale de 150 cm, sans points d'appui horizontaux ? </v>
      </c>
      <c r="C35" s="12" t="str">
        <f>Autodiagnostic!E57</f>
        <v xml:space="preserve"> </v>
      </c>
      <c r="D35" s="24">
        <f>Autodiagnostic!G58</f>
        <v>0</v>
      </c>
      <c r="E35" s="46"/>
      <c r="F35" s="46"/>
      <c r="G35" s="46"/>
      <c r="H35" s="46"/>
      <c r="I35" s="58"/>
      <c r="J35" s="23" t="str">
        <f t="shared" si="0"/>
        <v xml:space="preserve">  </v>
      </c>
    </row>
    <row r="36" spans="1:10" ht="44.5" customHeight="1" x14ac:dyDescent="0.2">
      <c r="A36" s="56" t="str">
        <f>Autodiagnostic!B60</f>
        <v>Question n°19 
Obligation</v>
      </c>
      <c r="B36" s="23" t="str">
        <f>Autodiagnostic!C60</f>
        <v xml:space="preserve">Les barreaux de votre clôture (ou autres matériaux) sont-ils écartés d'au maximum 11 cm ? </v>
      </c>
      <c r="C36" s="12" t="str">
        <f>Autodiagnostic!E60</f>
        <v xml:space="preserve"> </v>
      </c>
      <c r="D36" s="24">
        <f>Autodiagnostic!G61</f>
        <v>0</v>
      </c>
      <c r="E36" s="46"/>
      <c r="F36" s="46"/>
      <c r="G36" s="46"/>
      <c r="H36" s="46"/>
      <c r="I36" s="58"/>
      <c r="J36" s="23" t="str">
        <f t="shared" si="0"/>
        <v xml:space="preserve">  </v>
      </c>
    </row>
    <row r="37" spans="1:10" ht="44.5" customHeight="1" x14ac:dyDescent="0.2">
      <c r="A37" s="56" t="str">
        <f>Autodiagnostic!B63</f>
        <v>Question n°20
Obligation</v>
      </c>
      <c r="B37" s="23" t="str">
        <f>Autodiagnostic!C63</f>
        <v xml:space="preserve">L'espace entre le bas de la barrière et le sol est-il au maximum de 11 cm ? </v>
      </c>
      <c r="C37" s="12" t="str">
        <f>Autodiagnostic!E63</f>
        <v xml:space="preserve"> </v>
      </c>
      <c r="D37" s="24">
        <f>Autodiagnostic!G64</f>
        <v>0</v>
      </c>
      <c r="E37" s="46"/>
      <c r="F37" s="46"/>
      <c r="G37" s="46"/>
      <c r="H37" s="46"/>
      <c r="I37" s="58"/>
      <c r="J37" s="23" t="str">
        <f t="shared" si="0"/>
        <v xml:space="preserve">  </v>
      </c>
    </row>
    <row r="38" spans="1:10" ht="44.5" customHeight="1" x14ac:dyDescent="0.2">
      <c r="A38" s="56" t="str">
        <f>Autodiagnostic!B66</f>
        <v>Question n°21 
Obligation</v>
      </c>
      <c r="B38" s="23" t="str">
        <f>Autodiagnostic!C66</f>
        <v xml:space="preserve">Les portes ou portillons sont-ils équipés de fermeture que les enfants ne peuvent pas manipuler ? </v>
      </c>
      <c r="C38" s="12" t="str">
        <f>Autodiagnostic!E66</f>
        <v xml:space="preserve"> </v>
      </c>
      <c r="D38" s="24">
        <f>Autodiagnostic!G67</f>
        <v>0</v>
      </c>
      <c r="E38" s="46"/>
      <c r="F38" s="46"/>
      <c r="G38" s="46"/>
      <c r="H38" s="46"/>
      <c r="I38" s="58"/>
      <c r="J38" s="23" t="str">
        <f t="shared" si="0"/>
        <v xml:space="preserve">  </v>
      </c>
    </row>
    <row r="39" spans="1:10" ht="44.5" customHeight="1" x14ac:dyDescent="0.2">
      <c r="A39" s="56" t="str">
        <f>Autodiagnostic!B69</f>
        <v>Question n°22
Obligation</v>
      </c>
      <c r="B39" s="23" t="str">
        <f>Autodiagnostic!C69</f>
        <v xml:space="preserve">Avez-vous un dispositif de sécurité pour protéger l'espace extérieur contre la chute d'objet depuis les autres bâtiments ou les étages supérieurs en surplomb ? </v>
      </c>
      <c r="C39" s="12" t="str">
        <f>Autodiagnostic!E69</f>
        <v xml:space="preserve"> </v>
      </c>
      <c r="D39" s="24">
        <f>Autodiagnostic!G70</f>
        <v>0</v>
      </c>
      <c r="E39" s="46"/>
      <c r="F39" s="46"/>
      <c r="G39" s="46"/>
      <c r="H39" s="46"/>
      <c r="I39" s="58"/>
      <c r="J39" s="23" t="str">
        <f t="shared" si="0"/>
        <v xml:space="preserve">  </v>
      </c>
    </row>
    <row r="40" spans="1:10" ht="44.5" customHeight="1" x14ac:dyDescent="0.2">
      <c r="A40" s="56" t="str">
        <f>Autodiagnostic!B73</f>
        <v>Question n°23
Obligation</v>
      </c>
      <c r="B40" s="23" t="str">
        <f>Autodiagnostic!C73</f>
        <v>Si vous ne disposez pas d'un espace extérieur privatif au sein de votre établissement, avez-vous précisé dans votre projet éducatif les modalités d'accès de l'ensemble des enfants accueillis à des activités de plein air ?</v>
      </c>
      <c r="C40" s="12" t="str">
        <f>Autodiagnostic!E73</f>
        <v xml:space="preserve"> </v>
      </c>
      <c r="D40" s="24">
        <f>Autodiagnostic!G74</f>
        <v>0</v>
      </c>
      <c r="E40" s="46"/>
      <c r="F40" s="46"/>
      <c r="G40" s="46"/>
      <c r="H40" s="46"/>
      <c r="I40" s="58"/>
      <c r="J40" s="23" t="str">
        <f t="shared" si="0"/>
        <v xml:space="preserve">  </v>
      </c>
    </row>
    <row r="41" spans="1:10" x14ac:dyDescent="0.2">
      <c r="A41" s="63"/>
      <c r="B41" s="17"/>
      <c r="C41" s="38" t="s">
        <v>33</v>
      </c>
      <c r="D41" s="26">
        <f>SUM(D35:D40)</f>
        <v>0</v>
      </c>
      <c r="E41" s="43">
        <f t="shared" ref="E41:I41" si="7">SUM(E35:E40)</f>
        <v>0</v>
      </c>
      <c r="F41" s="43">
        <f t="shared" si="7"/>
        <v>0</v>
      </c>
      <c r="G41" s="43">
        <f t="shared" si="7"/>
        <v>0</v>
      </c>
      <c r="H41" s="43">
        <f t="shared" si="7"/>
        <v>0</v>
      </c>
      <c r="I41" s="43">
        <f t="shared" si="7"/>
        <v>0</v>
      </c>
      <c r="J41" s="110" t="s">
        <v>123</v>
      </c>
    </row>
    <row r="42" spans="1:10" ht="14.5" customHeight="1" x14ac:dyDescent="0.2">
      <c r="A42" s="97" t="s">
        <v>31</v>
      </c>
      <c r="B42" s="97"/>
      <c r="C42" s="97"/>
      <c r="D42" s="97"/>
      <c r="E42" s="97"/>
      <c r="F42" s="97"/>
      <c r="G42" s="97"/>
      <c r="H42" s="97"/>
      <c r="I42" s="97"/>
      <c r="J42" s="111"/>
    </row>
    <row r="43" spans="1:10" ht="40.5" customHeight="1" x14ac:dyDescent="0.2">
      <c r="A43" s="56" t="str">
        <f>Autodiagnostic!B76</f>
        <v>Question n°24
Obligation</v>
      </c>
      <c r="B43" s="23" t="str">
        <f>Autodiagnostic!C76</f>
        <v xml:space="preserve">Chaque unité dispose-t-elle de liaisons interphoniques ou téléphoniques internes à l'établissement non accessibles aux enfants ? </v>
      </c>
      <c r="C43" s="12" t="str">
        <f>Autodiagnostic!E76</f>
        <v xml:space="preserve"> </v>
      </c>
      <c r="D43" s="49">
        <f>Autodiagnostic!G77</f>
        <v>0</v>
      </c>
      <c r="E43" s="46"/>
      <c r="F43" s="46"/>
      <c r="G43" s="46"/>
      <c r="H43" s="46"/>
      <c r="I43" s="46"/>
      <c r="J43" s="23" t="str">
        <f t="shared" si="0"/>
        <v xml:space="preserve">  </v>
      </c>
    </row>
    <row r="44" spans="1:10" ht="40.5" customHeight="1" x14ac:dyDescent="0.2">
      <c r="A44" s="56" t="str">
        <f>Autodiagnostic!B79</f>
        <v>Question n°25
Obligation</v>
      </c>
      <c r="B44" s="23" t="str">
        <f>Autodiagnostic!C79</f>
        <v xml:space="preserve">Chaque unité dispose-t-elle d'un téléphone avec un accès extérieur direct ? </v>
      </c>
      <c r="C44" s="12" t="str">
        <f>Autodiagnostic!E79</f>
        <v xml:space="preserve"> </v>
      </c>
      <c r="D44" s="49">
        <f>Autodiagnostic!G80</f>
        <v>0</v>
      </c>
      <c r="E44" s="46"/>
      <c r="F44" s="46"/>
      <c r="G44" s="46"/>
      <c r="H44" s="46"/>
      <c r="I44" s="46"/>
      <c r="J44" s="23" t="str">
        <f t="shared" si="0"/>
        <v xml:space="preserve">  </v>
      </c>
    </row>
    <row r="45" spans="1:10" ht="40.5" customHeight="1" x14ac:dyDescent="0.2">
      <c r="A45" s="56" t="str">
        <f>Autodiagnostic!B82</f>
        <v>Question n°26
Obligation</v>
      </c>
      <c r="B45" s="23" t="str">
        <f>Autodiagnostic!C82</f>
        <v xml:space="preserve">Chaque unité d'accueil a-t-elle un affichage des numéros d'urgence ? </v>
      </c>
      <c r="C45" s="12" t="str">
        <f>Autodiagnostic!E82</f>
        <v xml:space="preserve"> </v>
      </c>
      <c r="D45" s="49">
        <f>Autodiagnostic!G83</f>
        <v>0</v>
      </c>
      <c r="E45" s="46"/>
      <c r="F45" s="46"/>
      <c r="G45" s="46"/>
      <c r="H45" s="46"/>
      <c r="I45" s="46"/>
      <c r="J45" s="23" t="str">
        <f t="shared" si="0"/>
        <v xml:space="preserve">  </v>
      </c>
    </row>
    <row r="46" spans="1:10" x14ac:dyDescent="0.2">
      <c r="A46" s="91"/>
      <c r="B46" s="92"/>
      <c r="C46" s="38" t="s">
        <v>33</v>
      </c>
      <c r="D46" s="50">
        <f t="shared" ref="D46:I46" si="8">SUM(D43:D45)</f>
        <v>0</v>
      </c>
      <c r="E46" s="43">
        <f t="shared" si="8"/>
        <v>0</v>
      </c>
      <c r="F46" s="43">
        <f t="shared" si="8"/>
        <v>0</v>
      </c>
      <c r="G46" s="43">
        <f t="shared" si="8"/>
        <v>0</v>
      </c>
      <c r="H46" s="43">
        <f t="shared" si="8"/>
        <v>0</v>
      </c>
      <c r="I46" s="43">
        <f t="shared" si="8"/>
        <v>0</v>
      </c>
    </row>
    <row r="47" spans="1:10" ht="21" x14ac:dyDescent="0.25">
      <c r="A47" s="103" t="s">
        <v>34</v>
      </c>
      <c r="B47" s="103"/>
      <c r="C47" s="104"/>
      <c r="D47" s="51">
        <f t="shared" ref="D47:I47" si="9">D8+D12+D16+D26+D30+D33+D41+D46</f>
        <v>0</v>
      </c>
      <c r="E47" s="57">
        <f t="shared" si="9"/>
        <v>0</v>
      </c>
      <c r="F47" s="57">
        <f t="shared" si="9"/>
        <v>0</v>
      </c>
      <c r="G47" s="57">
        <f t="shared" si="9"/>
        <v>0</v>
      </c>
      <c r="H47" s="57">
        <f t="shared" si="9"/>
        <v>0</v>
      </c>
      <c r="I47" s="57">
        <f t="shared" si="9"/>
        <v>0</v>
      </c>
    </row>
  </sheetData>
  <sheetProtection algorithmName="SHA-512" hashValue="JGioMXPt07/J/xOkM55kxCqcN1riWcjqT168hDqD2WeJX9t5GrxhzWwu8NNLMcRhxlbjnDRG94Dpghh4CP4HjQ==" saltValue="CMja4M9z3FnmjUagthjXqQ==" spinCount="100000" sheet="1" objects="1" scenarios="1"/>
  <mergeCells count="30">
    <mergeCell ref="J30:J31"/>
    <mergeCell ref="J33:J34"/>
    <mergeCell ref="J41:J42"/>
    <mergeCell ref="J4:J5"/>
    <mergeCell ref="J8:J9"/>
    <mergeCell ref="J12:J13"/>
    <mergeCell ref="J16:J17"/>
    <mergeCell ref="J26:J27"/>
    <mergeCell ref="A47:C47"/>
    <mergeCell ref="A33:B33"/>
    <mergeCell ref="A12:B12"/>
    <mergeCell ref="A8:B8"/>
    <mergeCell ref="A26:B26"/>
    <mergeCell ref="A17:I17"/>
    <mergeCell ref="A27:I27"/>
    <mergeCell ref="A31:I31"/>
    <mergeCell ref="B1:D1"/>
    <mergeCell ref="A16:B16"/>
    <mergeCell ref="A30:B30"/>
    <mergeCell ref="A46:B46"/>
    <mergeCell ref="C3:C4"/>
    <mergeCell ref="D3:D4"/>
    <mergeCell ref="A34:I34"/>
    <mergeCell ref="A42:I42"/>
    <mergeCell ref="E3:I3"/>
    <mergeCell ref="A5:I5"/>
    <mergeCell ref="A9:I9"/>
    <mergeCell ref="A13:I13"/>
    <mergeCell ref="A3:B4"/>
    <mergeCell ref="B2:E2"/>
  </mergeCells>
  <conditionalFormatting sqref="C6:C7">
    <cfRule type="iconSet" priority="8">
      <iconSet iconSet="3Symbols" showValue="0">
        <cfvo type="percent" val="0"/>
        <cfvo type="num" val="33"/>
        <cfvo type="num" val="75"/>
      </iconSet>
    </cfRule>
  </conditionalFormatting>
  <conditionalFormatting sqref="C10:C11">
    <cfRule type="iconSet" priority="7">
      <iconSet iconSet="3Symbols" showValue="0">
        <cfvo type="percent" val="0"/>
        <cfvo type="num" val="35"/>
        <cfvo type="num" val="65"/>
      </iconSet>
    </cfRule>
  </conditionalFormatting>
  <conditionalFormatting sqref="C14:C15">
    <cfRule type="iconSet" priority="6">
      <iconSet iconSet="3Symbols" showValue="0">
        <cfvo type="percent" val="0"/>
        <cfvo type="num" val="35"/>
        <cfvo type="num" val="65"/>
      </iconSet>
    </cfRule>
  </conditionalFormatting>
  <conditionalFormatting sqref="C18:C25">
    <cfRule type="iconSet" priority="5">
      <iconSet iconSet="3Symbols" showValue="0">
        <cfvo type="percent" val="0"/>
        <cfvo type="num" val="35"/>
        <cfvo type="num" val="65"/>
      </iconSet>
    </cfRule>
  </conditionalFormatting>
  <conditionalFormatting sqref="C28:C29">
    <cfRule type="iconSet" priority="4">
      <iconSet iconSet="3Symbols" showValue="0">
        <cfvo type="percent" val="0"/>
        <cfvo type="num" val="35"/>
        <cfvo type="num" val="65"/>
      </iconSet>
    </cfRule>
  </conditionalFormatting>
  <conditionalFormatting sqref="C32">
    <cfRule type="iconSet" priority="3">
      <iconSet iconSet="3Symbols" showValue="0">
        <cfvo type="percent" val="0"/>
        <cfvo type="num" val="35"/>
        <cfvo type="num" val="65"/>
      </iconSet>
    </cfRule>
  </conditionalFormatting>
  <conditionalFormatting sqref="C35:C40">
    <cfRule type="iconSet" priority="2">
      <iconSet iconSet="3Symbols" showValue="0">
        <cfvo type="percent" val="0"/>
        <cfvo type="num" val="35"/>
        <cfvo type="num" val="65"/>
      </iconSet>
    </cfRule>
  </conditionalFormatting>
  <conditionalFormatting sqref="C43:C45">
    <cfRule type="iconSet" priority="1">
      <iconSet iconSet="3Symbols" showValue="0">
        <cfvo type="percent" val="0"/>
        <cfvo type="num" val="50"/>
        <cfvo type="num" val="65"/>
      </iconSet>
    </cfRule>
  </conditionalFormatting>
  <hyperlinks>
    <hyperlink ref="A3:B4" r:id="rId1" display="Arrêté du 31 août 2021 " xr:uid="{C7519FFF-A4A9-4D40-8450-1E9B153054B4}"/>
  </hyperlinks>
  <pageMargins left="0.70866141732283472" right="0.70866141732283472" top="0.74803149606299213" bottom="0.74803149606299213" header="0.31496062992125984" footer="0.31496062992125984"/>
  <pageSetup paperSize="8"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Autodiagnostic</vt:lpstr>
      <vt:lpstr>Récapitulatif</vt:lpstr>
      <vt:lpstr>Autodiagnostic!Impression_des_titres</vt:lpstr>
      <vt:lpstr>Récapitulatif!Impression_des_titres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 BLONDEAU</dc:creator>
  <cp:lastModifiedBy>carolinemaucotel</cp:lastModifiedBy>
  <dcterms:created xsi:type="dcterms:W3CDTF">2021-09-16T16:10:12Z</dcterms:created>
  <dcterms:modified xsi:type="dcterms:W3CDTF">2025-09-02T13:51:51Z</dcterms:modified>
</cp:coreProperties>
</file>